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ms-digemaps-256\BUZON\buzon\VMGC-ADM\administrativo\REPORTE FINANCIERO\RELACION DE CUENTA POR PAGAR PROVEEDORES 2025\ENERO 2026\"/>
    </mc:Choice>
  </mc:AlternateContent>
  <xr:revisionPtr revIDLastSave="0" documentId="13_ncr:1_{044F8A83-B36E-4A06-AC63-6C5F1F40EE10}" xr6:coauthVersionLast="4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CXP PROVEEDORES ENERO 2026" sheetId="1" r:id="rId1"/>
    <sheet name="INDEMNIZACION 2026" sheetId="2" r:id="rId2"/>
    <sheet name="PAGADAS ENERO 2026" sheetId="3" r:id="rId3"/>
  </sheets>
  <definedNames>
    <definedName name="_xlnm.Print_Area" localSheetId="0">'CXP PROVEEDORES ENERO 2026'!$A$1:$I$56</definedName>
    <definedName name="_xlnm.Print_Area" localSheetId="2">'PAGADAS ENERO 2026'!$A$1:$I$40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3" l="1"/>
  <c r="H39" i="1"/>
  <c r="H18" i="3" l="1"/>
  <c r="G15" i="2"/>
  <c r="G16" i="2"/>
  <c r="G14" i="2" l="1"/>
  <c r="F32" i="3" l="1"/>
  <c r="E45" i="1" l="1"/>
  <c r="G17" i="2" l="1"/>
  <c r="E46" i="1" s="1"/>
  <c r="F17" i="2"/>
  <c r="E17" i="2"/>
  <c r="E47" i="1" l="1"/>
</calcChain>
</file>

<file path=xl/sharedStrings.xml><?xml version="1.0" encoding="utf-8"?>
<sst xmlns="http://schemas.openxmlformats.org/spreadsheetml/2006/main" count="205" uniqueCount="148">
  <si>
    <t>DIRECCION GENERAL DE MEDICAMENTOS, ALIMENTOS Y PRODUCTOS SANITARIOS (DIGEMAPS)</t>
  </si>
  <si>
    <t>DEPARTAMENTO ADMINISTRATIVO  Y FINANCIERO</t>
  </si>
  <si>
    <t>CANT.</t>
  </si>
  <si>
    <t>FECHA DE REGISTRO</t>
  </si>
  <si>
    <t>PROVEEDOR</t>
  </si>
  <si>
    <t>CONCEPTO</t>
  </si>
  <si>
    <t>NO. DE COMPROBANTE (NCF)</t>
  </si>
  <si>
    <t>FECHA NCF</t>
  </si>
  <si>
    <t>MONTO RD$</t>
  </si>
  <si>
    <t>PREPARADO POR:</t>
  </si>
  <si>
    <t>REVISADO POR:</t>
  </si>
  <si>
    <t>ANTONIO GOMEZ</t>
  </si>
  <si>
    <t>Coordinador Adm y Financiero</t>
  </si>
  <si>
    <t xml:space="preserve"> DIGEMAPS</t>
  </si>
  <si>
    <t>DIGEMAPS</t>
  </si>
  <si>
    <t>TOTAL RD$</t>
  </si>
  <si>
    <t xml:space="preserve">RELACION DE INDEMNIZACIONES Y VACACIONES </t>
  </si>
  <si>
    <t>NO</t>
  </si>
  <si>
    <t>FECHA</t>
  </si>
  <si>
    <t>CEDULA</t>
  </si>
  <si>
    <t xml:space="preserve">BENEFICIARIO </t>
  </si>
  <si>
    <t>INDEMNIZACIONES</t>
  </si>
  <si>
    <t>VACACIONES</t>
  </si>
  <si>
    <t>MONTO TOTAL</t>
  </si>
  <si>
    <t xml:space="preserve"> </t>
  </si>
  <si>
    <t>Antonio Gómez</t>
  </si>
  <si>
    <t>DEPARTAMENTO ADMINISTRATIVO Y FINANCIERO</t>
  </si>
  <si>
    <t>RNC / CEDULA</t>
  </si>
  <si>
    <t>MONTO FACTURADO RD$</t>
  </si>
  <si>
    <t>MONTO PAGADO RD$</t>
  </si>
  <si>
    <t>FECHA DE PAGO</t>
  </si>
  <si>
    <t xml:space="preserve">Antonio Gómez </t>
  </si>
  <si>
    <t>RESUMEN EJECUTIVO</t>
  </si>
  <si>
    <t xml:space="preserve">CUENTAS POR PAGAR </t>
  </si>
  <si>
    <t>INDENNIZACIONES Y VACACIONES PENDIENTES</t>
  </si>
  <si>
    <t>TOTAL CUENTAS POR PAGAR RD$</t>
  </si>
  <si>
    <t>RELACION DE INDEMNIZACIONES Y VACACIONES PAGADAS</t>
  </si>
  <si>
    <t>BENEFICIARIO</t>
  </si>
  <si>
    <t>MONTO TOTAL RD$</t>
  </si>
  <si>
    <t xml:space="preserve">  </t>
  </si>
  <si>
    <t>***********</t>
  </si>
  <si>
    <t>101068744</t>
  </si>
  <si>
    <t>RESIDUOS CLASIFICADOS DIVERSOS RESICLA, SRL</t>
  </si>
  <si>
    <t>101001577</t>
  </si>
  <si>
    <t>SUPLIDORA YANMELANI, SRL</t>
  </si>
  <si>
    <t xml:space="preserve">ADQUISICIÓN DE COMBUSTIBLES PARA USO DE LA DIRECCION GENERAL DE MEDICAMENTOS, ALIMENTOS Y PRODUCTOS SANITARIOS -DIGEMAPS </t>
  </si>
  <si>
    <t>COMPANIA DOMINICANA DE TELEFONOS C POR A</t>
  </si>
  <si>
    <t>ADQUISICION DE NEUMATICOS PARA VEHICULOS PARA LA DIGEMAPS </t>
  </si>
  <si>
    <t>CONTRATACIÓN DE SERVICIOS DE CATERING PARA DIFERENTES ACTIVIDADES DE LA DIGEMAPS </t>
  </si>
  <si>
    <t>Altice Dominicana, SA</t>
  </si>
  <si>
    <t>B1500001563</t>
  </si>
  <si>
    <t>B1500001746</t>
  </si>
  <si>
    <t>E450000000173</t>
  </si>
  <si>
    <t>E450000030614</t>
  </si>
  <si>
    <t>SERVICIOS PARA RECOGIDA E INCINERACION DE DESECHOS SOLIDOS</t>
  </si>
  <si>
    <t>B1500000562</t>
  </si>
  <si>
    <t>CENTRO CUESTA NACIONAL, SAS</t>
  </si>
  <si>
    <t>ADQUISICION DE BONOS (VALES CANJEABLES) PARA SER UTILIZADO EN DIVERSAS ACTIVIDADES DE ESTA DIGEMAPS</t>
  </si>
  <si>
    <t>TURISTRANS TRANSPORTE Y SERVICIOS, SRL</t>
  </si>
  <si>
    <t>SERVICIO DE TRANSPORTE PARA TRASLADO DE IDA Y VUELTA DEL PERSONAL PARA ASISTIR ACTIVIDAD DE INTEGRACION DE LA DIGEMAPS</t>
  </si>
  <si>
    <t>ALEJANDRO ABAD PEGUERO</t>
  </si>
  <si>
    <t>PAGO DE SERVICIOS DE LEGALIZACION DE DIVERSAS ACTAS NOTARIALES, ELABORADAS EN EL MARCO DE LOS PROCEDIMIENTOS DE COMPRAS Y CONTRATACIONES DE LA DIGEMAPS.</t>
  </si>
  <si>
    <t>SHETCHPROM, SRL</t>
  </si>
  <si>
    <t>SERVICIO DE ALQUILER DE SALON EN HOTEL PARA ACTIVIDAD DE INTEGRACION</t>
  </si>
  <si>
    <t>ADQUISICION DE ELETRODOMESTICOS PARA DIFERENTES AREAS DE LA DIGEMAPS</t>
  </si>
  <si>
    <t>IDENTIFICACIONES JMB, SRL</t>
  </si>
  <si>
    <t>CONTRATACION DE SERVICIOS DISEÑO E IMPRESIÓN DE CARNET INSTITUCIONAL PARA LOS COLABORADORES DE ESTA DIGEMAPS</t>
  </si>
  <si>
    <t>CONTRATACION DE SERVICIOS DE FOTOS Y VIDEOS PARA DIFERENTES ACTIVIDADES DE LA DIGEMAPS</t>
  </si>
  <si>
    <t>B1500220397</t>
  </si>
  <si>
    <t>B1500000927</t>
  </si>
  <si>
    <t>B1500000099</t>
  </si>
  <si>
    <t>E450000000015</t>
  </si>
  <si>
    <t>B1500000159</t>
  </si>
  <si>
    <t>E450000000012</t>
  </si>
  <si>
    <t>B1500000050</t>
  </si>
  <si>
    <t>B1500000049</t>
  </si>
  <si>
    <t>DSETA GROUP, SRL</t>
  </si>
  <si>
    <t>CONTRATACION DE SERVICIO DE REPARACION DE DOS BOMBAS DE AGUA </t>
  </si>
  <si>
    <t>PAGO FACTURA SERVICIO DE FLOTAS DE DICIEMBRE 2025, DIGEMAPS.</t>
  </si>
  <si>
    <t>B1500000521</t>
  </si>
  <si>
    <t>SERVICIOS DE SEGURIDAD PANAMERICANA SRL</t>
  </si>
  <si>
    <t>E450000000002</t>
  </si>
  <si>
    <t>BONANZA DOMINICANA, SAS</t>
  </si>
  <si>
    <t>E450000001203</t>
  </si>
  <si>
    <t>E450000001204</t>
  </si>
  <si>
    <t>E450000001205</t>
  </si>
  <si>
    <t>TOTAL ENERGIES MARKETING DOMINICANA, S.A.</t>
  </si>
  <si>
    <t>E450000066310</t>
  </si>
  <si>
    <t>PAGO DE FACTURA DE INTERNET Y OTROS SERVICIOS, NO. CTA 803446168 MES DE DICIEMBRE 2025 Y ENERO 2026, DIGEMAPS</t>
  </si>
  <si>
    <t>PAGO DE SERVICIOS DE FLOTAS NO. CTA 803446431 MES DE DICIEMBRE 2025 Y ENERO 2026, DIGEMAPS</t>
  </si>
  <si>
    <t>ADQUISICION DE NEUMATICOS PARA VEHICULOS DE ESTA DIGEMAPS</t>
  </si>
  <si>
    <t>00106114408</t>
  </si>
  <si>
    <t>101019921</t>
  </si>
  <si>
    <t>103003052</t>
  </si>
  <si>
    <t>131649939</t>
  </si>
  <si>
    <t>131048447</t>
  </si>
  <si>
    <t>E450000100809</t>
  </si>
  <si>
    <t>E450000100810</t>
  </si>
  <si>
    <t>B1500000121</t>
  </si>
  <si>
    <t>SERVICIO DE MANTENIMIENTO Y/O REPARACION DE VEHICULO PROPIEDAD DE LA INSTITUCION</t>
  </si>
  <si>
    <t>BONNELLY BENIRDA HERNANDEZ HERRERA</t>
  </si>
  <si>
    <t>PAGO SERVICIOS DE LEGALIZACION DE DIVERSOS CONTRATOS, ELABORADOS EN EL MARCO DE LOS PROCEDIMIENTOS DE COMPRAS Y CONTRATACIONES GESTIONADOS POR LA DIGEMAPS.</t>
  </si>
  <si>
    <t>E450000001216</t>
  </si>
  <si>
    <t>E450000001218</t>
  </si>
  <si>
    <t>B1500000315</t>
  </si>
  <si>
    <t>PAPELES DEL CARIBE</t>
  </si>
  <si>
    <t>ADQUISICION DE PAPEL DE SEGURIDAD PARA IMPRESIONES DE LOS REGISTROS Y CERTIFICADOS EMITIDOS POR LAS DIFERENTES DIVISIONES EMITIDOS POR LA DIRECCION.</t>
  </si>
  <si>
    <t>NEXT DOMINICANA</t>
  </si>
  <si>
    <t>ADQUISICION DE COMBUSTIBLES PARA USO DE LA DIRECCION GENERAL DE MEDICAMENTOS, ALIMENTOS Y PRODUCTOS SANITARIOS -DIGEMAPS</t>
  </si>
  <si>
    <t>ADQUISICION DE AIRE ACONDICIONADO E INSUMOS DE REFRIGERACION PARA SER UTILZADOS EN DIGEMAPS</t>
  </si>
  <si>
    <t>E450000000003</t>
  </si>
  <si>
    <t>B1500000214</t>
  </si>
  <si>
    <t>E450005001861</t>
  </si>
  <si>
    <t>B1500000541</t>
  </si>
  <si>
    <t>E450000021955</t>
  </si>
  <si>
    <t>ARDIGRAF, SRL</t>
  </si>
  <si>
    <t>ADQUISICION DE PORTAFOLIO, CARPETAS PERSONALIZADAS Y TALONARIOS</t>
  </si>
  <si>
    <t>B1500000162</t>
  </si>
  <si>
    <t>*********</t>
  </si>
  <si>
    <t>Yovanna Araujo</t>
  </si>
  <si>
    <t>Tecnico Administrativo</t>
  </si>
  <si>
    <t>RONALD GABRIEL ARIAS CORONA</t>
  </si>
  <si>
    <t>WENDY'S MUEBLES, SRL</t>
  </si>
  <si>
    <t>ADQUISICION DE NEVERA TIPO EXHIBIDOR</t>
  </si>
  <si>
    <t>SOCIEDAD DOMINICANA DE ABOGADOS SIGLO XXI</t>
  </si>
  <si>
    <t>INSCRIPCION Y PARTICIPACION DE 3 COLABORADORES EN EL XXVII SEMINARIO INTERAMERICANO SOBRE GESTION DE LAS POLITICAS PUBLICAS</t>
  </si>
  <si>
    <t>RAMY HECTOR ESTRELLA DE JESUS</t>
  </si>
  <si>
    <t>CONTRATACION DE SERVICIO DE FOTOGRAFIA Y VIDEO PARA ACTIVIDADES DE DIGEMAPS</t>
  </si>
  <si>
    <t>CONTRATACION DE SERVICIO DE FOTOGRAFIA Y VIDEO PARA LAS DIFERENTES ACTIVIDADES DE LA DIGEMAPS</t>
  </si>
  <si>
    <t>PAGO DE SERVICIOS DE LEGALIZACION DE DIVERSAS ACTAS NOTARIALES ELABORADAS EN EL MARCO DE LOS PROCEDIMIENTOS DE COMPRAS Y CONTRATACIONES GESTIONADAS POR DIGEMAPS</t>
  </si>
  <si>
    <t xml:space="preserve">	B1500000828</t>
  </si>
  <si>
    <t>B1500000404</t>
  </si>
  <si>
    <t>B1500000548</t>
  </si>
  <si>
    <t>B1500000053</t>
  </si>
  <si>
    <t>B1500000122</t>
  </si>
  <si>
    <t>E450000066392</t>
  </si>
  <si>
    <t>CONTRATACION DE SERVICIO DE SEGURIDAD PRIVADA PARA RESGUARDAR LAS INSTALACIONES DEL NUEVO EDIFICIO ADMINISTRATIVO DE LA DIGEMAPS</t>
  </si>
  <si>
    <t xml:space="preserve">ADQUISICIÓN DE COMBUSTIBLES PARA USO DE LA DIGEMAPS </t>
  </si>
  <si>
    <t>ADQUISICION DE AIRES ACONDICIONADOS E INSUMOS DE REFRIGERACION RELANZAMIENTO ITEMS DESIERTOS PROCESO DIGEMAPS-DAF-CM-2025-0013</t>
  </si>
  <si>
    <t>RELACION DE CUENTAS POR PAGAR  AL 31 DE ENERO 2026</t>
  </si>
  <si>
    <t>INFORME DE PAGOS A PROVEEDORES CORRESPONDIENTE AL MES DE ENERO 2026</t>
  </si>
  <si>
    <t>RELACION DE CUENTAS POR PAGAR A PROVEEDORES AL 31 DE ENERO 2026</t>
  </si>
  <si>
    <t>YOVANNA ARAUJO</t>
  </si>
  <si>
    <t>TOTALENERGIES MARKETING DOMINICANA, S. A.</t>
  </si>
  <si>
    <t xml:space="preserve">TERUEL &amp; COMPAÑIA, SRL </t>
  </si>
  <si>
    <t xml:space="preserve">MARTINEZ TORRES TRAVELING, SRL </t>
  </si>
  <si>
    <t>KHALICCO INVESTMENTS, SRL</t>
  </si>
  <si>
    <t>TOTAL INDEMNIZADOS Y VACACIONES  ENERO-2026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</si>
</sst>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  <numFmt numFmtId="167" formatCode="[$-F800]dddd\,\ mmmm\ dd\,\ yyyy"/>
    <numFmt numFmtId="168" formatCode="_-&quot;RD$&quot;* #,##0.00_-;\-&quot;RD$&quot;* #,##0.00_-;_-&quot;RD$&quot;* &quot;-&quot;??_-;_-@_-"/>
    <numFmt numFmtId="169" formatCode="_([$$-1C0A]* #,##0.00_);_([$$-1C0A]* \(#,##0.00\);_([$$-1C0A]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27ACB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</cellStyleXfs>
  <cellXfs count="129">
    <xf numFmtId="0" fontId="0" fillId="0" borderId="0" xfId="0"/>
    <xf numFmtId="0" fontId="4" fillId="2" borderId="5" xfId="0" applyFont="1" applyFill="1" applyBorder="1" applyAlignment="1">
      <alignment horizontal="center" wrapText="1"/>
    </xf>
    <xf numFmtId="14" fontId="4" fillId="2" borderId="5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5" fillId="0" borderId="0" xfId="0" applyFont="1"/>
    <xf numFmtId="0" fontId="7" fillId="2" borderId="0" xfId="0" applyFont="1" applyFill="1" applyAlignment="1">
      <alignment horizontal="center"/>
    </xf>
    <xf numFmtId="167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68" fontId="8" fillId="4" borderId="5" xfId="0" applyNumberFormat="1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165" fontId="5" fillId="2" borderId="5" xfId="3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4" fontId="7" fillId="4" borderId="8" xfId="0" applyNumberFormat="1" applyFont="1" applyFill="1" applyBorder="1" applyAlignment="1">
      <alignment horizontal="right"/>
    </xf>
    <xf numFmtId="4" fontId="5" fillId="2" borderId="0" xfId="0" applyNumberFormat="1" applyFont="1" applyFill="1"/>
    <xf numFmtId="39" fontId="5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right"/>
    </xf>
    <xf numFmtId="0" fontId="5" fillId="2" borderId="6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165" fontId="5" fillId="2" borderId="5" xfId="4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165" fontId="7" fillId="2" borderId="13" xfId="4" applyFont="1" applyFill="1" applyBorder="1" applyAlignment="1">
      <alignment vertical="center"/>
    </xf>
    <xf numFmtId="4" fontId="5" fillId="0" borderId="0" xfId="0" applyNumberFormat="1" applyFont="1"/>
    <xf numFmtId="0" fontId="9" fillId="0" borderId="0" xfId="0" applyFont="1"/>
    <xf numFmtId="0" fontId="11" fillId="3" borderId="5" xfId="2" applyFont="1" applyFill="1" applyBorder="1" applyAlignment="1">
      <alignment horizontal="center" vertical="center" wrapText="1"/>
    </xf>
    <xf numFmtId="166" fontId="11" fillId="3" borderId="5" xfId="2" applyNumberFormat="1" applyFont="1" applyFill="1" applyBorder="1" applyAlignment="1">
      <alignment horizontal="center" vertical="center" wrapText="1"/>
    </xf>
    <xf numFmtId="164" fontId="11" fillId="3" borderId="5" xfId="1" applyFont="1" applyFill="1" applyBorder="1" applyAlignment="1">
      <alignment horizontal="center" vertical="center" wrapText="1"/>
    </xf>
    <xf numFmtId="4" fontId="11" fillId="3" borderId="5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7" xfId="1" applyFont="1" applyBorder="1" applyAlignment="1">
      <alignment horizontal="right"/>
    </xf>
    <xf numFmtId="164" fontId="3" fillId="0" borderId="0" xfId="1" applyFont="1" applyBorder="1" applyAlignment="1">
      <alignment horizontal="right"/>
    </xf>
    <xf numFmtId="0" fontId="3" fillId="2" borderId="0" xfId="0" applyFont="1" applyFill="1"/>
    <xf numFmtId="0" fontId="3" fillId="3" borderId="0" xfId="0" applyFont="1" applyFill="1" applyAlignment="1">
      <alignment horizontal="center" vertical="center"/>
    </xf>
    <xf numFmtId="167" fontId="11" fillId="3" borderId="5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4" fontId="9" fillId="0" borderId="5" xfId="1" applyNumberFormat="1" applyFont="1" applyBorder="1" applyAlignment="1">
      <alignment horizontal="right"/>
    </xf>
    <xf numFmtId="0" fontId="3" fillId="0" borderId="9" xfId="0" applyFont="1" applyBorder="1"/>
    <xf numFmtId="164" fontId="3" fillId="0" borderId="7" xfId="0" applyNumberFormat="1" applyFont="1" applyBorder="1"/>
    <xf numFmtId="0" fontId="3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164" fontId="9" fillId="0" borderId="0" xfId="1" applyFont="1" applyAlignment="1">
      <alignment horizontal="right"/>
    </xf>
    <xf numFmtId="0" fontId="9" fillId="0" borderId="6" xfId="0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Alignment="1">
      <alignment horizontal="center" wrapText="1"/>
    </xf>
    <xf numFmtId="164" fontId="9" fillId="0" borderId="0" xfId="0" applyNumberFormat="1" applyFont="1"/>
    <xf numFmtId="4" fontId="9" fillId="0" borderId="0" xfId="0" applyNumberFormat="1" applyFont="1"/>
    <xf numFmtId="0" fontId="12" fillId="2" borderId="0" xfId="0" applyFont="1" applyFill="1"/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/>
    </xf>
    <xf numFmtId="164" fontId="12" fillId="2" borderId="0" xfId="1" applyFont="1" applyFill="1" applyAlignment="1">
      <alignment horizontal="right"/>
    </xf>
    <xf numFmtId="14" fontId="4" fillId="2" borderId="5" xfId="5" applyNumberFormat="1" applyFont="1" applyFill="1" applyBorder="1" applyAlignment="1" applyProtection="1">
      <alignment horizontal="center"/>
      <protection locked="0"/>
    </xf>
    <xf numFmtId="164" fontId="4" fillId="2" borderId="5" xfId="1" applyFont="1" applyFill="1" applyBorder="1" applyAlignment="1" applyProtection="1">
      <alignment horizontal="right"/>
      <protection locked="0"/>
    </xf>
    <xf numFmtId="0" fontId="5" fillId="2" borderId="5" xfId="0" applyFont="1" applyFill="1" applyBorder="1" applyAlignment="1">
      <alignment horizontal="center" wrapText="1"/>
    </xf>
    <xf numFmtId="49" fontId="5" fillId="2" borderId="5" xfId="5" applyNumberFormat="1" applyFont="1" applyFill="1" applyBorder="1" applyAlignment="1" applyProtection="1">
      <alignment horizontal="center"/>
      <protection locked="0"/>
    </xf>
    <xf numFmtId="0" fontId="5" fillId="2" borderId="5" xfId="0" applyFont="1" applyFill="1" applyBorder="1"/>
    <xf numFmtId="14" fontId="5" fillId="2" borderId="5" xfId="5" applyNumberFormat="1" applyFont="1" applyFill="1" applyBorder="1" applyAlignment="1" applyProtection="1">
      <alignment horizontal="center"/>
      <protection locked="0"/>
    </xf>
    <xf numFmtId="164" fontId="5" fillId="2" borderId="5" xfId="1" applyFont="1" applyFill="1" applyBorder="1" applyAlignment="1" applyProtection="1">
      <alignment horizontal="right"/>
      <protection locked="0"/>
    </xf>
    <xf numFmtId="14" fontId="5" fillId="2" borderId="5" xfId="0" applyNumberFormat="1" applyFont="1" applyFill="1" applyBorder="1"/>
    <xf numFmtId="0" fontId="9" fillId="2" borderId="0" xfId="0" applyFont="1" applyFill="1"/>
    <xf numFmtId="14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0" fontId="4" fillId="2" borderId="9" xfId="0" applyFont="1" applyFill="1" applyBorder="1"/>
    <xf numFmtId="14" fontId="4" fillId="2" borderId="9" xfId="5" applyNumberFormat="1" applyFont="1" applyFill="1" applyBorder="1" applyAlignment="1" applyProtection="1">
      <alignment horizontal="center"/>
      <protection locked="0"/>
    </xf>
    <xf numFmtId="164" fontId="4" fillId="2" borderId="9" xfId="1" applyFont="1" applyFill="1" applyBorder="1" applyAlignment="1" applyProtection="1">
      <alignment horizontal="right"/>
      <protection locked="0"/>
    </xf>
    <xf numFmtId="49" fontId="4" fillId="2" borderId="5" xfId="5" applyNumberFormat="1" applyFont="1" applyFill="1" applyBorder="1" applyAlignment="1" applyProtection="1">
      <alignment horizontal="center"/>
      <protection locked="0"/>
    </xf>
    <xf numFmtId="14" fontId="4" fillId="2" borderId="5" xfId="1" applyNumberFormat="1" applyFont="1" applyFill="1" applyBorder="1" applyAlignment="1" applyProtection="1">
      <alignment horizontal="right"/>
      <protection locked="0"/>
    </xf>
    <xf numFmtId="165" fontId="9" fillId="2" borderId="5" xfId="3" applyFont="1" applyFill="1" applyBorder="1" applyAlignment="1">
      <alignment horizontal="center" vertical="center" wrapText="1"/>
    </xf>
    <xf numFmtId="165" fontId="9" fillId="0" borderId="0" xfId="3" applyFont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14" fillId="0" borderId="0" xfId="0" applyFont="1"/>
    <xf numFmtId="14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4" fontId="4" fillId="2" borderId="5" xfId="5" applyNumberFormat="1" applyFont="1" applyFill="1" applyBorder="1" applyAlignment="1" applyProtection="1">
      <alignment horizontal="center" vertical="center"/>
      <protection locked="0"/>
    </xf>
    <xf numFmtId="164" fontId="4" fillId="2" borderId="5" xfId="1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>
      <alignment wrapText="1"/>
    </xf>
    <xf numFmtId="164" fontId="5" fillId="2" borderId="0" xfId="1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center" vertical="center" wrapText="1"/>
    </xf>
    <xf numFmtId="166" fontId="15" fillId="3" borderId="1" xfId="2" applyNumberFormat="1" applyFont="1" applyFill="1" applyBorder="1" applyAlignment="1">
      <alignment horizontal="center" vertical="center" wrapText="1"/>
    </xf>
    <xf numFmtId="164" fontId="15" fillId="3" borderId="3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164" fontId="7" fillId="0" borderId="7" xfId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Font="1" applyBorder="1" applyAlignment="1">
      <alignment horizontal="center"/>
    </xf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164" fontId="5" fillId="0" borderId="0" xfId="1" applyFont="1" applyAlignment="1">
      <alignment horizontal="center"/>
    </xf>
    <xf numFmtId="14" fontId="5" fillId="0" borderId="0" xfId="0" applyNumberFormat="1" applyFont="1" applyAlignment="1">
      <alignment horizontal="center" wrapText="1"/>
    </xf>
    <xf numFmtId="164" fontId="14" fillId="0" borderId="0" xfId="0" applyNumberFormat="1" applyFont="1"/>
    <xf numFmtId="0" fontId="9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7" fillId="0" borderId="9" xfId="0" applyFont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17" fontId="6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169" fontId="5" fillId="2" borderId="0" xfId="4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</cellXfs>
  <cellStyles count="7">
    <cellStyle name="Excel Built-in Normal" xfId="2" xr:uid="{EAB1CBCE-7B32-4168-9B8B-A2C2AFDC2D3A}"/>
    <cellStyle name="Millares" xfId="3" builtinId="3"/>
    <cellStyle name="Millares 2" xfId="6" xr:uid="{C97603CD-6059-40A2-B063-0A2E5A82D44B}"/>
    <cellStyle name="Millares 2 3" xfId="4" xr:uid="{CC6239BB-B144-4007-A46F-57B10B52BF05}"/>
    <cellStyle name="Moneda" xfId="1" builtinId="4"/>
    <cellStyle name="Normal" xfId="0" builtinId="0"/>
    <cellStyle name="Normal 2" xfId="5" xr:uid="{5F8E6C7F-A8B1-4ECF-A28A-ED6AE981F3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131359</xdr:rowOff>
    </xdr:from>
    <xdr:to>
      <xdr:col>3</xdr:col>
      <xdr:colOff>209317</xdr:colOff>
      <xdr:row>6</xdr:row>
      <xdr:rowOff>235324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6F02A3-68E2-4CA6-AD5E-D45AB3FA7F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37" b="21270"/>
        <a:stretch/>
      </xdr:blipFill>
      <xdr:spPr bwMode="auto">
        <a:xfrm>
          <a:off x="0" y="534771"/>
          <a:ext cx="2573758" cy="82114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342901</xdr:colOff>
      <xdr:row>0</xdr:row>
      <xdr:rowOff>0</xdr:rowOff>
    </xdr:from>
    <xdr:to>
      <xdr:col>4</xdr:col>
      <xdr:colOff>1057275</xdr:colOff>
      <xdr:row>6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E7C3D-FE7E-4D21-9427-375EACCDBC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51" r="4556" b="21289"/>
        <a:stretch/>
      </xdr:blipFill>
      <xdr:spPr bwMode="auto">
        <a:xfrm>
          <a:off x="3771901" y="0"/>
          <a:ext cx="3305174" cy="1276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58079</xdr:colOff>
      <xdr:row>0</xdr:row>
      <xdr:rowOff>81312</xdr:rowOff>
    </xdr:from>
    <xdr:to>
      <xdr:col>1</xdr:col>
      <xdr:colOff>1077192</xdr:colOff>
      <xdr:row>4</xdr:row>
      <xdr:rowOff>92927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BBE461-B495-4DD3-BAE7-105B4C37F8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3" t="21309" r="8412" b="18575"/>
        <a:stretch/>
      </xdr:blipFill>
      <xdr:spPr bwMode="auto">
        <a:xfrm>
          <a:off x="58079" y="81312"/>
          <a:ext cx="2749875" cy="10338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L57"/>
  <sheetViews>
    <sheetView tabSelected="1" zoomScale="85" zoomScaleNormal="85" zoomScaleSheetLayoutView="70" workbookViewId="0">
      <selection activeCell="D2" sqref="D2"/>
    </sheetView>
  </sheetViews>
  <sheetFormatPr baseColWidth="10" defaultRowHeight="15.75" x14ac:dyDescent="0.25"/>
  <cols>
    <col min="1" max="1" width="4.140625" style="6" customWidth="1"/>
    <col min="2" max="3" width="15.5703125" style="104" customWidth="1"/>
    <col min="4" max="4" width="34.7109375" style="105" bestFit="1" customWidth="1"/>
    <col min="5" max="5" width="66.5703125" style="106" customWidth="1"/>
    <col min="6" max="6" width="18.28515625" style="104" bestFit="1" customWidth="1"/>
    <col min="7" max="7" width="19" style="104" bestFit="1" customWidth="1"/>
    <col min="8" max="8" width="18.28515625" style="107" customWidth="1"/>
    <col min="9" max="10" width="13.85546875" style="6" bestFit="1" customWidth="1"/>
    <col min="11" max="11" width="13.28515625" style="6" bestFit="1" customWidth="1"/>
    <col min="12" max="12" width="14.85546875" style="6" bestFit="1" customWidth="1"/>
    <col min="13" max="16384" width="11.42578125" style="6"/>
  </cols>
  <sheetData>
    <row r="4" spans="2:11" x14ac:dyDescent="0.25">
      <c r="B4" s="3"/>
      <c r="C4" s="3"/>
      <c r="D4" s="24"/>
      <c r="E4" s="92"/>
      <c r="F4" s="3"/>
      <c r="G4" s="3"/>
      <c r="H4" s="93"/>
    </row>
    <row r="5" spans="2:11" ht="20.25" x14ac:dyDescent="0.3">
      <c r="B5" s="113" t="s">
        <v>0</v>
      </c>
      <c r="C5" s="113"/>
      <c r="D5" s="113"/>
      <c r="E5" s="113"/>
      <c r="F5" s="113"/>
      <c r="G5" s="113"/>
      <c r="H5" s="113"/>
    </row>
    <row r="6" spans="2:11" ht="20.25" x14ac:dyDescent="0.3">
      <c r="B6" s="113" t="s">
        <v>1</v>
      </c>
      <c r="C6" s="113"/>
      <c r="D6" s="113"/>
      <c r="E6" s="113"/>
      <c r="F6" s="113"/>
      <c r="G6" s="113"/>
      <c r="H6" s="113"/>
    </row>
    <row r="7" spans="2:11" ht="20.25" x14ac:dyDescent="0.3">
      <c r="B7" s="113" t="s">
        <v>141</v>
      </c>
      <c r="C7" s="113"/>
      <c r="D7" s="113"/>
      <c r="E7" s="113"/>
      <c r="F7" s="113"/>
      <c r="G7" s="113"/>
      <c r="H7" s="113"/>
    </row>
    <row r="8" spans="2:11" ht="16.5" thickBot="1" x14ac:dyDescent="0.3">
      <c r="B8" s="3"/>
      <c r="C8" s="3"/>
      <c r="D8" s="24"/>
      <c r="E8" s="92"/>
      <c r="F8" s="3"/>
      <c r="G8" s="3"/>
      <c r="H8" s="93"/>
    </row>
    <row r="9" spans="2:11" ht="48" thickBot="1" x14ac:dyDescent="0.3">
      <c r="B9" s="94" t="s">
        <v>2</v>
      </c>
      <c r="C9" s="94" t="s">
        <v>3</v>
      </c>
      <c r="D9" s="94" t="s">
        <v>4</v>
      </c>
      <c r="E9" s="94" t="s">
        <v>5</v>
      </c>
      <c r="F9" s="95" t="s">
        <v>6</v>
      </c>
      <c r="G9" s="96" t="s">
        <v>7</v>
      </c>
      <c r="H9" s="97" t="s">
        <v>8</v>
      </c>
    </row>
    <row r="10" spans="2:11" s="87" customFormat="1" ht="38.25" customHeight="1" x14ac:dyDescent="0.25">
      <c r="B10" s="98">
        <v>1</v>
      </c>
      <c r="C10" s="88">
        <v>45923</v>
      </c>
      <c r="D10" s="89" t="s">
        <v>42</v>
      </c>
      <c r="E10" s="89" t="s">
        <v>54</v>
      </c>
      <c r="F10" s="85" t="s">
        <v>55</v>
      </c>
      <c r="G10" s="90">
        <v>45901</v>
      </c>
      <c r="H10" s="91">
        <v>19942</v>
      </c>
    </row>
    <row r="11" spans="2:11" s="87" customFormat="1" ht="51" customHeight="1" x14ac:dyDescent="0.25">
      <c r="B11" s="98">
        <v>2</v>
      </c>
      <c r="C11" s="88">
        <v>46000</v>
      </c>
      <c r="D11" s="89" t="s">
        <v>58</v>
      </c>
      <c r="E11" s="89" t="s">
        <v>59</v>
      </c>
      <c r="F11" s="85" t="s">
        <v>69</v>
      </c>
      <c r="G11" s="90">
        <v>45993</v>
      </c>
      <c r="H11" s="91">
        <v>64000</v>
      </c>
      <c r="K11" s="109"/>
    </row>
    <row r="12" spans="2:11" s="87" customFormat="1" ht="51" customHeight="1" x14ac:dyDescent="0.25">
      <c r="B12" s="98">
        <v>3</v>
      </c>
      <c r="C12" s="88">
        <v>46004</v>
      </c>
      <c r="D12" s="89" t="s">
        <v>62</v>
      </c>
      <c r="E12" s="89" t="s">
        <v>63</v>
      </c>
      <c r="F12" s="85" t="s">
        <v>71</v>
      </c>
      <c r="G12" s="90">
        <v>45994</v>
      </c>
      <c r="H12" s="91">
        <v>5599999.1600000001</v>
      </c>
      <c r="K12" s="109"/>
    </row>
    <row r="13" spans="2:11" s="87" customFormat="1" ht="51" customHeight="1" x14ac:dyDescent="0.25">
      <c r="B13" s="98">
        <v>4</v>
      </c>
      <c r="C13" s="88">
        <v>46008</v>
      </c>
      <c r="D13" s="89" t="s">
        <v>44</v>
      </c>
      <c r="E13" s="89" t="s">
        <v>64</v>
      </c>
      <c r="F13" s="85" t="s">
        <v>72</v>
      </c>
      <c r="G13" s="90">
        <v>46006</v>
      </c>
      <c r="H13" s="91">
        <v>249157</v>
      </c>
      <c r="K13" s="109"/>
    </row>
    <row r="14" spans="2:11" s="87" customFormat="1" ht="51" customHeight="1" x14ac:dyDescent="0.25">
      <c r="B14" s="98">
        <v>5</v>
      </c>
      <c r="C14" s="88">
        <v>46008</v>
      </c>
      <c r="D14" s="89" t="s">
        <v>65</v>
      </c>
      <c r="E14" s="89" t="s">
        <v>66</v>
      </c>
      <c r="F14" s="85" t="s">
        <v>73</v>
      </c>
      <c r="G14" s="90">
        <v>46008</v>
      </c>
      <c r="H14" s="91">
        <v>692261.7</v>
      </c>
      <c r="K14" s="109"/>
    </row>
    <row r="15" spans="2:11" s="87" customFormat="1" ht="47.25" customHeight="1" x14ac:dyDescent="0.25">
      <c r="B15" s="98">
        <v>6</v>
      </c>
      <c r="C15" s="88">
        <v>46010</v>
      </c>
      <c r="D15" s="89" t="s">
        <v>76</v>
      </c>
      <c r="E15" s="89" t="s">
        <v>77</v>
      </c>
      <c r="F15" s="85" t="s">
        <v>79</v>
      </c>
      <c r="G15" s="90">
        <v>46008</v>
      </c>
      <c r="H15" s="91">
        <v>233168</v>
      </c>
    </row>
    <row r="16" spans="2:11" s="87" customFormat="1" ht="34.5" customHeight="1" x14ac:dyDescent="0.25">
      <c r="B16" s="98">
        <v>7</v>
      </c>
      <c r="C16" s="88">
        <v>46041</v>
      </c>
      <c r="D16" s="89" t="s">
        <v>115</v>
      </c>
      <c r="E16" s="89" t="s">
        <v>116</v>
      </c>
      <c r="F16" s="85" t="s">
        <v>117</v>
      </c>
      <c r="G16" s="90">
        <v>46029</v>
      </c>
      <c r="H16" s="91">
        <v>223964</v>
      </c>
    </row>
    <row r="17" spans="2:8" s="87" customFormat="1" ht="42" customHeight="1" x14ac:dyDescent="0.25">
      <c r="B17" s="98">
        <v>8</v>
      </c>
      <c r="C17" s="88">
        <v>46042</v>
      </c>
      <c r="D17" s="89" t="s">
        <v>82</v>
      </c>
      <c r="E17" s="89" t="s">
        <v>99</v>
      </c>
      <c r="F17" s="85" t="s">
        <v>83</v>
      </c>
      <c r="G17" s="90">
        <v>46021</v>
      </c>
      <c r="H17" s="91">
        <v>25297.9</v>
      </c>
    </row>
    <row r="18" spans="2:8" s="87" customFormat="1" ht="42.75" customHeight="1" x14ac:dyDescent="0.25">
      <c r="B18" s="98">
        <v>9</v>
      </c>
      <c r="C18" s="88">
        <v>46045</v>
      </c>
      <c r="D18" s="89" t="s">
        <v>126</v>
      </c>
      <c r="E18" s="89" t="s">
        <v>67</v>
      </c>
      <c r="F18" s="85" t="s">
        <v>74</v>
      </c>
      <c r="G18" s="90">
        <v>46008</v>
      </c>
      <c r="H18" s="91">
        <v>17700</v>
      </c>
    </row>
    <row r="19" spans="2:8" s="87" customFormat="1" ht="54.75" customHeight="1" x14ac:dyDescent="0.25">
      <c r="B19" s="98">
        <v>10</v>
      </c>
      <c r="C19" s="88">
        <v>46049</v>
      </c>
      <c r="D19" s="89" t="s">
        <v>80</v>
      </c>
      <c r="E19" s="89" t="s">
        <v>136</v>
      </c>
      <c r="F19" s="85" t="s">
        <v>81</v>
      </c>
      <c r="G19" s="90">
        <v>46010</v>
      </c>
      <c r="H19" s="91">
        <v>134121.25</v>
      </c>
    </row>
    <row r="20" spans="2:8" s="87" customFormat="1" ht="55.5" customHeight="1" x14ac:dyDescent="0.25">
      <c r="B20" s="98">
        <v>11</v>
      </c>
      <c r="C20" s="88">
        <v>46049</v>
      </c>
      <c r="D20" s="89" t="s">
        <v>80</v>
      </c>
      <c r="E20" s="89" t="s">
        <v>136</v>
      </c>
      <c r="F20" s="85" t="s">
        <v>110</v>
      </c>
      <c r="G20" s="90">
        <v>46024</v>
      </c>
      <c r="H20" s="91">
        <v>150440.37</v>
      </c>
    </row>
    <row r="21" spans="2:8" s="87" customFormat="1" ht="62.25" customHeight="1" x14ac:dyDescent="0.25">
      <c r="B21" s="98">
        <v>12</v>
      </c>
      <c r="C21" s="88">
        <v>46050</v>
      </c>
      <c r="D21" s="89" t="s">
        <v>105</v>
      </c>
      <c r="E21" s="89" t="s">
        <v>106</v>
      </c>
      <c r="F21" s="85" t="s">
        <v>111</v>
      </c>
      <c r="G21" s="90">
        <v>46044</v>
      </c>
      <c r="H21" s="91">
        <v>221250</v>
      </c>
    </row>
    <row r="22" spans="2:8" s="87" customFormat="1" ht="51.75" customHeight="1" x14ac:dyDescent="0.25">
      <c r="B22" s="98">
        <v>13</v>
      </c>
      <c r="C22" s="88">
        <v>45685</v>
      </c>
      <c r="D22" s="89" t="s">
        <v>107</v>
      </c>
      <c r="E22" s="89" t="s">
        <v>108</v>
      </c>
      <c r="F22" s="85" t="s">
        <v>112</v>
      </c>
      <c r="G22" s="90">
        <v>46037</v>
      </c>
      <c r="H22" s="91">
        <v>5138000</v>
      </c>
    </row>
    <row r="23" spans="2:8" s="87" customFormat="1" ht="33.75" customHeight="1" x14ac:dyDescent="0.25">
      <c r="B23" s="98">
        <v>14</v>
      </c>
      <c r="C23" s="88">
        <v>46051</v>
      </c>
      <c r="D23" s="89" t="s">
        <v>76</v>
      </c>
      <c r="E23" s="89" t="s">
        <v>109</v>
      </c>
      <c r="F23" s="85" t="s">
        <v>113</v>
      </c>
      <c r="G23" s="90">
        <v>46051</v>
      </c>
      <c r="H23" s="91">
        <v>182046.86</v>
      </c>
    </row>
    <row r="24" spans="2:8" s="87" customFormat="1" ht="33.75" customHeight="1" x14ac:dyDescent="0.25">
      <c r="B24" s="98">
        <v>15</v>
      </c>
      <c r="C24" s="88">
        <v>46055</v>
      </c>
      <c r="D24" s="89" t="s">
        <v>49</v>
      </c>
      <c r="E24" s="89" t="s">
        <v>78</v>
      </c>
      <c r="F24" s="85" t="s">
        <v>114</v>
      </c>
      <c r="G24" s="90">
        <v>46046</v>
      </c>
      <c r="H24" s="91">
        <v>275171.45</v>
      </c>
    </row>
    <row r="25" spans="2:8" s="87" customFormat="1" ht="42.75" customHeight="1" x14ac:dyDescent="0.25">
      <c r="B25" s="98">
        <v>16</v>
      </c>
      <c r="C25" s="88">
        <v>46056</v>
      </c>
      <c r="D25" s="89" t="s">
        <v>82</v>
      </c>
      <c r="E25" s="89" t="s">
        <v>99</v>
      </c>
      <c r="F25" s="85" t="s">
        <v>84</v>
      </c>
      <c r="G25" s="90">
        <v>46021</v>
      </c>
      <c r="H25" s="91">
        <v>24809.51</v>
      </c>
    </row>
    <row r="26" spans="2:8" s="87" customFormat="1" ht="40.5" customHeight="1" x14ac:dyDescent="0.25">
      <c r="B26" s="98">
        <v>17</v>
      </c>
      <c r="C26" s="88">
        <v>46056</v>
      </c>
      <c r="D26" s="89" t="s">
        <v>82</v>
      </c>
      <c r="E26" s="89" t="s">
        <v>99</v>
      </c>
      <c r="F26" s="85" t="s">
        <v>85</v>
      </c>
      <c r="G26" s="90">
        <v>46021</v>
      </c>
      <c r="H26" s="91">
        <v>25159.97</v>
      </c>
    </row>
    <row r="27" spans="2:8" s="87" customFormat="1" ht="39" customHeight="1" x14ac:dyDescent="0.25">
      <c r="B27" s="98">
        <v>18</v>
      </c>
      <c r="C27" s="88">
        <v>46056</v>
      </c>
      <c r="D27" s="89" t="s">
        <v>82</v>
      </c>
      <c r="E27" s="89" t="s">
        <v>99</v>
      </c>
      <c r="F27" s="85" t="s">
        <v>102</v>
      </c>
      <c r="G27" s="90">
        <v>46030</v>
      </c>
      <c r="H27" s="91">
        <v>24420.639999999999</v>
      </c>
    </row>
    <row r="28" spans="2:8" s="87" customFormat="1" ht="33.75" customHeight="1" x14ac:dyDescent="0.25">
      <c r="B28" s="98">
        <v>19</v>
      </c>
      <c r="C28" s="88">
        <v>46056</v>
      </c>
      <c r="D28" s="89" t="s">
        <v>82</v>
      </c>
      <c r="E28" s="89" t="s">
        <v>99</v>
      </c>
      <c r="F28" s="85" t="s">
        <v>103</v>
      </c>
      <c r="G28" s="90">
        <v>46030</v>
      </c>
      <c r="H28" s="91">
        <v>24333.78</v>
      </c>
    </row>
    <row r="29" spans="2:8" s="87" customFormat="1" ht="66" customHeight="1" x14ac:dyDescent="0.25">
      <c r="B29" s="98">
        <v>20</v>
      </c>
      <c r="C29" s="88">
        <v>46057</v>
      </c>
      <c r="D29" s="89" t="s">
        <v>100</v>
      </c>
      <c r="E29" s="89" t="s">
        <v>101</v>
      </c>
      <c r="F29" s="85" t="s">
        <v>104</v>
      </c>
      <c r="G29" s="90">
        <v>46041</v>
      </c>
      <c r="H29" s="91">
        <v>141600</v>
      </c>
    </row>
    <row r="30" spans="2:8" s="87" customFormat="1" ht="33.75" customHeight="1" x14ac:dyDescent="0.25">
      <c r="B30" s="98">
        <v>21</v>
      </c>
      <c r="C30" s="88">
        <v>46058</v>
      </c>
      <c r="D30" s="89" t="s">
        <v>122</v>
      </c>
      <c r="E30" s="89" t="s">
        <v>123</v>
      </c>
      <c r="F30" s="85" t="s">
        <v>130</v>
      </c>
      <c r="G30" s="90">
        <v>46057</v>
      </c>
      <c r="H30" s="91">
        <v>77880</v>
      </c>
    </row>
    <row r="31" spans="2:8" s="87" customFormat="1" ht="58.5" customHeight="1" x14ac:dyDescent="0.25">
      <c r="B31" s="98">
        <v>22</v>
      </c>
      <c r="C31" s="88">
        <v>46062</v>
      </c>
      <c r="D31" s="89" t="s">
        <v>124</v>
      </c>
      <c r="E31" s="89" t="s">
        <v>125</v>
      </c>
      <c r="F31" s="85" t="s">
        <v>131</v>
      </c>
      <c r="G31" s="90">
        <v>46055</v>
      </c>
      <c r="H31" s="91">
        <v>1014090</v>
      </c>
    </row>
    <row r="32" spans="2:8" s="87" customFormat="1" ht="52.5" customHeight="1" x14ac:dyDescent="0.25">
      <c r="B32" s="98">
        <v>23</v>
      </c>
      <c r="C32" s="88">
        <v>46062</v>
      </c>
      <c r="D32" s="89" t="s">
        <v>76</v>
      </c>
      <c r="E32" s="89" t="s">
        <v>138</v>
      </c>
      <c r="F32" s="85" t="s">
        <v>132</v>
      </c>
      <c r="G32" s="90">
        <v>46059</v>
      </c>
      <c r="H32" s="91">
        <v>310761.5</v>
      </c>
    </row>
    <row r="33" spans="2:9" s="87" customFormat="1" ht="42" customHeight="1" x14ac:dyDescent="0.25">
      <c r="B33" s="98">
        <v>24</v>
      </c>
      <c r="C33" s="88">
        <v>46062</v>
      </c>
      <c r="D33" s="89" t="s">
        <v>126</v>
      </c>
      <c r="E33" s="89" t="s">
        <v>127</v>
      </c>
      <c r="F33" s="85" t="s">
        <v>133</v>
      </c>
      <c r="G33" s="90">
        <v>46062</v>
      </c>
      <c r="H33" s="91">
        <v>53100</v>
      </c>
    </row>
    <row r="34" spans="2:9" s="87" customFormat="1" ht="44.25" customHeight="1" x14ac:dyDescent="0.25">
      <c r="B34" s="98">
        <v>25</v>
      </c>
      <c r="C34" s="88">
        <v>46063</v>
      </c>
      <c r="D34" s="89" t="s">
        <v>126</v>
      </c>
      <c r="E34" s="89" t="s">
        <v>128</v>
      </c>
      <c r="F34" s="85" t="s">
        <v>75</v>
      </c>
      <c r="G34" s="90">
        <v>46008</v>
      </c>
      <c r="H34" s="91">
        <v>7670</v>
      </c>
    </row>
    <row r="35" spans="2:9" s="87" customFormat="1" ht="72" customHeight="1" x14ac:dyDescent="0.25">
      <c r="B35" s="98">
        <v>26</v>
      </c>
      <c r="C35" s="88">
        <v>46063</v>
      </c>
      <c r="D35" s="89" t="s">
        <v>60</v>
      </c>
      <c r="E35" s="89" t="s">
        <v>129</v>
      </c>
      <c r="F35" s="85" t="s">
        <v>134</v>
      </c>
      <c r="G35" s="90">
        <v>46034</v>
      </c>
      <c r="H35" s="91">
        <v>76399.98</v>
      </c>
    </row>
    <row r="36" spans="2:9" s="87" customFormat="1" ht="39" customHeight="1" x14ac:dyDescent="0.25">
      <c r="B36" s="98">
        <v>27</v>
      </c>
      <c r="C36" s="88"/>
      <c r="D36" s="89" t="s">
        <v>86</v>
      </c>
      <c r="E36" s="89" t="s">
        <v>137</v>
      </c>
      <c r="F36" s="85" t="s">
        <v>87</v>
      </c>
      <c r="G36" s="90">
        <v>46022</v>
      </c>
      <c r="H36" s="91">
        <v>365317.54</v>
      </c>
    </row>
    <row r="37" spans="2:9" s="87" customFormat="1" ht="38.25" customHeight="1" x14ac:dyDescent="0.25">
      <c r="B37" s="98">
        <v>28</v>
      </c>
      <c r="C37" s="88"/>
      <c r="D37" s="89" t="s">
        <v>86</v>
      </c>
      <c r="E37" s="89" t="s">
        <v>137</v>
      </c>
      <c r="F37" s="85" t="s">
        <v>135</v>
      </c>
      <c r="G37" s="90">
        <v>46053</v>
      </c>
      <c r="H37" s="91">
        <v>206793.94</v>
      </c>
    </row>
    <row r="38" spans="2:9" s="87" customFormat="1" x14ac:dyDescent="0.25">
      <c r="B38" s="99"/>
      <c r="C38" s="76"/>
      <c r="D38" s="77"/>
      <c r="E38" s="77"/>
      <c r="F38" s="78"/>
      <c r="G38" s="79"/>
      <c r="H38" s="80"/>
    </row>
    <row r="39" spans="2:9" ht="16.5" thickBot="1" x14ac:dyDescent="0.3">
      <c r="B39" s="114" t="s">
        <v>15</v>
      </c>
      <c r="C39" s="114"/>
      <c r="D39" s="114"/>
      <c r="E39" s="114"/>
      <c r="F39" s="114"/>
      <c r="G39" s="114"/>
      <c r="H39" s="100">
        <f>SUM(H10:H38)</f>
        <v>15578856.549999999</v>
      </c>
    </row>
    <row r="40" spans="2:9" ht="16.5" thickTop="1" x14ac:dyDescent="0.25">
      <c r="B40" s="101"/>
      <c r="C40" s="101"/>
      <c r="D40" s="101"/>
      <c r="E40" s="101"/>
      <c r="F40" s="101"/>
      <c r="G40" s="101"/>
      <c r="H40" s="102"/>
      <c r="I40" s="103"/>
    </row>
    <row r="41" spans="2:9" x14ac:dyDescent="0.25">
      <c r="B41" s="101"/>
      <c r="C41" s="101"/>
      <c r="D41" s="101"/>
      <c r="E41" s="101"/>
      <c r="F41" s="101"/>
      <c r="G41" s="101"/>
      <c r="H41" s="102"/>
      <c r="I41" s="103"/>
    </row>
    <row r="43" spans="2:9" x14ac:dyDescent="0.25">
      <c r="B43" s="115" t="s">
        <v>32</v>
      </c>
      <c r="C43" s="116"/>
      <c r="D43" s="116"/>
      <c r="E43" s="117"/>
    </row>
    <row r="44" spans="2:9" x14ac:dyDescent="0.25">
      <c r="B44" s="28"/>
      <c r="C44" s="29"/>
      <c r="D44" s="29"/>
      <c r="E44" s="30"/>
    </row>
    <row r="45" spans="2:9" x14ac:dyDescent="0.25">
      <c r="B45" s="31" t="s">
        <v>33</v>
      </c>
      <c r="C45" s="32"/>
      <c r="D45" s="33"/>
      <c r="E45" s="34">
        <f>+H39</f>
        <v>15578856.549999999</v>
      </c>
    </row>
    <row r="46" spans="2:9" x14ac:dyDescent="0.25">
      <c r="B46" s="31" t="s">
        <v>34</v>
      </c>
      <c r="C46" s="32"/>
      <c r="D46" s="33"/>
      <c r="E46" s="34">
        <f>+'INDEMNIZACION 2026'!G17</f>
        <v>55376.1</v>
      </c>
      <c r="H46" s="104"/>
      <c r="I46" s="104"/>
    </row>
    <row r="47" spans="2:9" ht="16.5" thickBot="1" x14ac:dyDescent="0.3">
      <c r="B47" s="35" t="s">
        <v>35</v>
      </c>
      <c r="C47" s="35"/>
      <c r="D47" s="35"/>
      <c r="E47" s="36">
        <f>SUM(E45:E46)</f>
        <v>15634232.649999999</v>
      </c>
      <c r="H47" s="104"/>
      <c r="I47" s="104"/>
    </row>
    <row r="48" spans="2:9" ht="16.5" thickTop="1" x14ac:dyDescent="0.25">
      <c r="D48" s="104"/>
      <c r="E48" s="104"/>
      <c r="H48" s="104"/>
      <c r="I48" s="104"/>
    </row>
    <row r="49" spans="2:12" x14ac:dyDescent="0.25">
      <c r="D49" s="104"/>
      <c r="E49" s="104"/>
      <c r="H49" s="104"/>
      <c r="I49" s="104"/>
    </row>
    <row r="50" spans="2:12" x14ac:dyDescent="0.25">
      <c r="D50" s="104"/>
      <c r="E50" s="104"/>
      <c r="H50" s="104"/>
      <c r="I50" s="104"/>
      <c r="L50" s="103"/>
    </row>
    <row r="51" spans="2:12" ht="27" customHeight="1" x14ac:dyDescent="0.3">
      <c r="B51" s="43"/>
      <c r="C51" s="54" t="s">
        <v>9</v>
      </c>
      <c r="D51" s="58"/>
      <c r="E51" s="55"/>
      <c r="F51" s="54" t="s">
        <v>10</v>
      </c>
      <c r="G51" s="110"/>
      <c r="H51" s="110"/>
    </row>
    <row r="52" spans="2:12" ht="21.75" customHeight="1" x14ac:dyDescent="0.3">
      <c r="B52" s="43"/>
      <c r="C52" s="44"/>
      <c r="D52" s="56" t="s">
        <v>142</v>
      </c>
      <c r="E52" s="56"/>
      <c r="F52" s="55"/>
      <c r="G52" s="111" t="s">
        <v>11</v>
      </c>
      <c r="H52" s="111"/>
      <c r="L52" s="103"/>
    </row>
    <row r="53" spans="2:12" ht="19.5" customHeight="1" x14ac:dyDescent="0.3">
      <c r="B53" s="43"/>
      <c r="C53" s="44"/>
      <c r="D53" s="56" t="s">
        <v>120</v>
      </c>
      <c r="E53" s="56"/>
      <c r="F53" s="43"/>
      <c r="G53" s="112" t="s">
        <v>12</v>
      </c>
      <c r="H53" s="112"/>
    </row>
    <row r="54" spans="2:12" ht="18.75" x14ac:dyDescent="0.3">
      <c r="B54" s="43"/>
      <c r="C54" s="44"/>
      <c r="D54" s="56" t="s">
        <v>13</v>
      </c>
      <c r="E54" s="56"/>
      <c r="F54" s="43"/>
      <c r="G54" s="110" t="s">
        <v>14</v>
      </c>
      <c r="H54" s="110"/>
    </row>
    <row r="55" spans="2:12" x14ac:dyDescent="0.25">
      <c r="C55" s="101"/>
      <c r="D55" s="108"/>
    </row>
    <row r="56" spans="2:12" x14ac:dyDescent="0.25">
      <c r="C56" s="101"/>
    </row>
    <row r="57" spans="2:12" x14ac:dyDescent="0.25">
      <c r="I57" s="106"/>
    </row>
  </sheetData>
  <mergeCells count="9">
    <mergeCell ref="G51:H51"/>
    <mergeCell ref="G52:H52"/>
    <mergeCell ref="G53:H53"/>
    <mergeCell ref="G54:H54"/>
    <mergeCell ref="B5:H5"/>
    <mergeCell ref="B6:H6"/>
    <mergeCell ref="B7:H7"/>
    <mergeCell ref="B39:G39"/>
    <mergeCell ref="B43:E43"/>
  </mergeCells>
  <printOptions horizontalCentered="1"/>
  <pageMargins left="0.51181102362204722" right="0.51181102362204722" top="0" bottom="0" header="0.11811023622047245" footer="0.11811023622047245"/>
  <pageSetup scale="43" fitToWidth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32FED-BACC-4C94-909D-6DEF1AA429DD}">
  <sheetPr>
    <pageSetUpPr fitToPage="1"/>
  </sheetPr>
  <dimension ref="A1:J28"/>
  <sheetViews>
    <sheetView topLeftCell="A4" zoomScaleNormal="100" workbookViewId="0">
      <selection activeCell="D20" sqref="D20"/>
    </sheetView>
  </sheetViews>
  <sheetFormatPr baseColWidth="10" defaultColWidth="11.42578125" defaultRowHeight="15.75" x14ac:dyDescent="0.25"/>
  <cols>
    <col min="1" max="1" width="12.42578125" style="6" customWidth="1"/>
    <col min="2" max="2" width="11.28515625" style="6" bestFit="1" customWidth="1"/>
    <col min="3" max="3" width="28.85546875" style="6" customWidth="1"/>
    <col min="4" max="4" width="38.85546875" style="6" customWidth="1"/>
    <col min="5" max="5" width="28.7109375" style="6" customWidth="1"/>
    <col min="6" max="6" width="27" style="6" customWidth="1"/>
    <col min="7" max="7" width="14.28515625" style="6" bestFit="1" customWidth="1"/>
    <col min="8" max="9" width="11.42578125" style="6"/>
    <col min="10" max="10" width="13" style="6" bestFit="1" customWidth="1"/>
    <col min="11" max="16384" width="11.42578125" style="6"/>
  </cols>
  <sheetData>
    <row r="1" spans="1:7" x14ac:dyDescent="0.25">
      <c r="A1" s="3"/>
      <c r="B1" s="4"/>
      <c r="C1" s="4"/>
      <c r="D1" s="5"/>
      <c r="E1" s="5"/>
      <c r="F1" s="5"/>
      <c r="G1" s="4"/>
    </row>
    <row r="2" spans="1:7" x14ac:dyDescent="0.25">
      <c r="A2" s="3"/>
      <c r="B2" s="4"/>
      <c r="C2" s="4"/>
      <c r="D2" s="5"/>
      <c r="E2" s="5"/>
      <c r="F2" s="5"/>
      <c r="G2" s="4"/>
    </row>
    <row r="3" spans="1:7" x14ac:dyDescent="0.25">
      <c r="A3" s="3"/>
      <c r="B3" s="4"/>
      <c r="C3" s="4"/>
      <c r="D3" s="5"/>
      <c r="E3" s="5"/>
      <c r="F3" s="5"/>
      <c r="G3" s="4"/>
    </row>
    <row r="4" spans="1:7" x14ac:dyDescent="0.25">
      <c r="A4" s="3"/>
      <c r="B4" s="4"/>
      <c r="C4" s="4"/>
      <c r="D4" s="5"/>
      <c r="E4" s="5"/>
      <c r="F4" s="5"/>
      <c r="G4" s="4"/>
    </row>
    <row r="5" spans="1:7" x14ac:dyDescent="0.25">
      <c r="A5" s="3"/>
      <c r="B5" s="4"/>
      <c r="C5" s="4"/>
      <c r="D5" s="5"/>
      <c r="E5" s="5"/>
      <c r="F5" s="5"/>
      <c r="G5" s="4"/>
    </row>
    <row r="6" spans="1:7" x14ac:dyDescent="0.25">
      <c r="A6" s="3"/>
      <c r="B6" s="4"/>
      <c r="C6" s="4"/>
      <c r="D6" s="5"/>
      <c r="E6" s="5"/>
      <c r="F6" s="5"/>
      <c r="G6" s="4"/>
    </row>
    <row r="7" spans="1:7" x14ac:dyDescent="0.25">
      <c r="A7" s="3"/>
      <c r="B7" s="4"/>
      <c r="C7" s="4"/>
      <c r="D7" s="5"/>
      <c r="E7" s="5"/>
      <c r="F7" s="5"/>
      <c r="G7" s="4"/>
    </row>
    <row r="8" spans="1:7" ht="18.75" x14ac:dyDescent="0.3">
      <c r="A8" s="119" t="s">
        <v>0</v>
      </c>
      <c r="B8" s="119"/>
      <c r="C8" s="119"/>
      <c r="D8" s="119"/>
      <c r="E8" s="119"/>
      <c r="F8" s="119"/>
      <c r="G8" s="119"/>
    </row>
    <row r="9" spans="1:7" ht="18.75" x14ac:dyDescent="0.3">
      <c r="A9" s="119" t="s">
        <v>1</v>
      </c>
      <c r="B9" s="119"/>
      <c r="C9" s="119"/>
      <c r="D9" s="119"/>
      <c r="E9" s="119"/>
      <c r="F9" s="119"/>
      <c r="G9" s="119"/>
    </row>
    <row r="10" spans="1:7" ht="18.75" x14ac:dyDescent="0.3">
      <c r="A10" s="119" t="s">
        <v>139</v>
      </c>
      <c r="B10" s="119"/>
      <c r="C10" s="119"/>
      <c r="D10" s="119"/>
      <c r="E10" s="119"/>
      <c r="F10" s="119"/>
      <c r="G10" s="119"/>
    </row>
    <row r="11" spans="1:7" x14ac:dyDescent="0.25">
      <c r="A11" s="120"/>
      <c r="B11" s="120"/>
      <c r="C11" s="120"/>
      <c r="D11" s="120"/>
      <c r="E11" s="120"/>
      <c r="F11" s="120"/>
      <c r="G11" s="120"/>
    </row>
    <row r="12" spans="1:7" x14ac:dyDescent="0.25">
      <c r="A12" s="121" t="s">
        <v>16</v>
      </c>
      <c r="B12" s="121"/>
      <c r="C12" s="121"/>
      <c r="D12" s="121"/>
      <c r="E12" s="121"/>
      <c r="F12" s="121"/>
      <c r="G12" s="121"/>
    </row>
    <row r="13" spans="1:7" ht="31.5" x14ac:dyDescent="0.25">
      <c r="A13" s="8" t="s">
        <v>17</v>
      </c>
      <c r="B13" s="8" t="s">
        <v>18</v>
      </c>
      <c r="C13" s="8" t="s">
        <v>19</v>
      </c>
      <c r="D13" s="9" t="s">
        <v>20</v>
      </c>
      <c r="E13" s="9" t="s">
        <v>21</v>
      </c>
      <c r="F13" s="9" t="s">
        <v>22</v>
      </c>
      <c r="G13" s="10" t="s">
        <v>23</v>
      </c>
    </row>
    <row r="14" spans="1:7" x14ac:dyDescent="0.25">
      <c r="A14" s="11">
        <v>1</v>
      </c>
      <c r="B14" s="12">
        <v>46050</v>
      </c>
      <c r="C14" s="13" t="s">
        <v>118</v>
      </c>
      <c r="D14" s="14" t="s">
        <v>121</v>
      </c>
      <c r="E14" s="15"/>
      <c r="F14" s="15">
        <v>55376.1</v>
      </c>
      <c r="G14" s="15">
        <f>+E14+F14</f>
        <v>55376.1</v>
      </c>
    </row>
    <row r="15" spans="1:7" x14ac:dyDescent="0.25">
      <c r="A15" s="11"/>
      <c r="B15" s="12"/>
      <c r="C15" s="13"/>
      <c r="D15" s="14"/>
      <c r="E15" s="15"/>
      <c r="F15" s="15"/>
      <c r="G15" s="15">
        <f t="shared" ref="G15:G16" si="0">+E15+F15</f>
        <v>0</v>
      </c>
    </row>
    <row r="16" spans="1:7" x14ac:dyDescent="0.25">
      <c r="A16" s="11"/>
      <c r="B16" s="12"/>
      <c r="C16" s="13"/>
      <c r="D16" s="14"/>
      <c r="E16" s="15"/>
      <c r="F16" s="15"/>
      <c r="G16" s="15">
        <f t="shared" si="0"/>
        <v>0</v>
      </c>
    </row>
    <row r="17" spans="1:10" ht="16.5" thickBot="1" x14ac:dyDescent="0.3">
      <c r="A17" s="16"/>
      <c r="B17" s="122" t="s">
        <v>147</v>
      </c>
      <c r="C17" s="122"/>
      <c r="D17" s="122"/>
      <c r="E17" s="17">
        <f>SUM(E14:E16)</f>
        <v>0</v>
      </c>
      <c r="F17" s="17">
        <f>SUM(F14:F16)</f>
        <v>55376.1</v>
      </c>
      <c r="G17" s="17">
        <f>SUM(G14:G16)</f>
        <v>55376.1</v>
      </c>
    </row>
    <row r="18" spans="1:10" ht="16.5" thickTop="1" x14ac:dyDescent="0.25">
      <c r="A18" s="3"/>
      <c r="B18" s="4"/>
      <c r="C18" s="4"/>
      <c r="D18" s="5"/>
      <c r="E18" s="5"/>
      <c r="F18" s="5"/>
      <c r="G18" s="4" t="s">
        <v>24</v>
      </c>
    </row>
    <row r="19" spans="1:10" x14ac:dyDescent="0.25">
      <c r="A19" s="3"/>
      <c r="B19" s="4"/>
      <c r="C19" s="4"/>
      <c r="D19" s="5"/>
      <c r="E19" s="5"/>
      <c r="F19" s="5"/>
      <c r="G19" s="18" t="s">
        <v>24</v>
      </c>
    </row>
    <row r="20" spans="1:10" x14ac:dyDescent="0.25">
      <c r="A20" s="3"/>
      <c r="B20" s="4"/>
      <c r="C20" s="4"/>
      <c r="D20" s="5"/>
      <c r="E20" s="5"/>
      <c r="F20" s="5"/>
      <c r="G20" s="19" t="s">
        <v>24</v>
      </c>
      <c r="J20" s="37"/>
    </row>
    <row r="21" spans="1:10" s="21" customFormat="1" x14ac:dyDescent="0.25">
      <c r="A21" s="20"/>
      <c r="B21" s="123"/>
      <c r="C21" s="123"/>
      <c r="D21" s="123"/>
      <c r="E21" s="20"/>
      <c r="F21" s="20"/>
      <c r="G21" s="20"/>
    </row>
    <row r="22" spans="1:10" s="21" customFormat="1" x14ac:dyDescent="0.25">
      <c r="A22" s="124"/>
      <c r="B22" s="124"/>
      <c r="C22" s="124"/>
      <c r="D22" s="124"/>
      <c r="E22" s="125"/>
      <c r="F22" s="125"/>
      <c r="G22" s="125"/>
    </row>
    <row r="23" spans="1:10" x14ac:dyDescent="0.25">
      <c r="A23" s="3"/>
      <c r="B23" s="22" t="s">
        <v>9</v>
      </c>
      <c r="C23" s="23"/>
      <c r="D23" s="5"/>
      <c r="E23" s="22" t="s">
        <v>10</v>
      </c>
      <c r="F23" s="24"/>
      <c r="G23" s="4"/>
    </row>
    <row r="24" spans="1:10" x14ac:dyDescent="0.25">
      <c r="A24" s="4"/>
      <c r="B24" s="7"/>
      <c r="C24" s="25" t="s">
        <v>119</v>
      </c>
      <c r="D24" s="26"/>
      <c r="E24" s="27"/>
      <c r="F24" s="126" t="s">
        <v>25</v>
      </c>
      <c r="G24" s="126"/>
    </row>
    <row r="25" spans="1:10" x14ac:dyDescent="0.25">
      <c r="A25" s="4"/>
      <c r="B25" s="7"/>
      <c r="C25" s="24" t="s">
        <v>120</v>
      </c>
      <c r="D25" s="4"/>
      <c r="E25" s="3"/>
      <c r="F25" s="118" t="s">
        <v>12</v>
      </c>
      <c r="G25" s="118"/>
    </row>
    <row r="26" spans="1:10" x14ac:dyDescent="0.25">
      <c r="A26" s="4"/>
      <c r="B26" s="7"/>
      <c r="C26" s="24" t="s">
        <v>13</v>
      </c>
      <c r="D26" s="4" t="s">
        <v>39</v>
      </c>
      <c r="E26" s="3"/>
      <c r="F26" s="118" t="s">
        <v>14</v>
      </c>
      <c r="G26" s="118"/>
    </row>
    <row r="27" spans="1:10" x14ac:dyDescent="0.25">
      <c r="A27" s="4"/>
      <c r="B27" s="4"/>
      <c r="C27" s="4"/>
      <c r="D27" s="4"/>
      <c r="E27" s="4"/>
      <c r="F27" s="4"/>
      <c r="G27" s="4"/>
    </row>
    <row r="28" spans="1:10" x14ac:dyDescent="0.25">
      <c r="A28" s="4"/>
      <c r="B28" s="4"/>
      <c r="C28" s="4"/>
      <c r="D28" s="4"/>
      <c r="E28" s="4"/>
      <c r="F28" s="4"/>
      <c r="G28" s="4"/>
    </row>
  </sheetData>
  <mergeCells count="12">
    <mergeCell ref="F26:G26"/>
    <mergeCell ref="A8:G8"/>
    <mergeCell ref="A9:G9"/>
    <mergeCell ref="A10:G10"/>
    <mergeCell ref="A11:G11"/>
    <mergeCell ref="A12:G12"/>
    <mergeCell ref="B17:D17"/>
    <mergeCell ref="B21:D21"/>
    <mergeCell ref="A22:D22"/>
    <mergeCell ref="E22:G22"/>
    <mergeCell ref="F24:G24"/>
    <mergeCell ref="F25:G25"/>
  </mergeCells>
  <pageMargins left="0.7" right="0.7" top="0.75" bottom="0.75" header="0.3" footer="0.3"/>
  <pageSetup scale="77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10C8-625F-49D8-9465-0973DA22FCF4}">
  <sheetPr>
    <pageSetUpPr fitToPage="1"/>
  </sheetPr>
  <dimension ref="A1:M40"/>
  <sheetViews>
    <sheetView zoomScale="80" zoomScaleNormal="80" zoomScaleSheetLayoutView="70" workbookViewId="0">
      <selection activeCell="E22" sqref="E22"/>
    </sheetView>
  </sheetViews>
  <sheetFormatPr baseColWidth="10" defaultRowHeight="18.75" x14ac:dyDescent="0.3"/>
  <cols>
    <col min="1" max="1" width="26" style="38" bestFit="1" customWidth="1"/>
    <col min="2" max="2" width="46.28515625" style="56" customWidth="1"/>
    <col min="3" max="3" width="49.5703125" style="56" bestFit="1" customWidth="1"/>
    <col min="4" max="4" width="21.85546875" style="43" customWidth="1"/>
    <col min="5" max="5" width="28" style="38" customWidth="1"/>
    <col min="6" max="6" width="28" style="43" bestFit="1" customWidth="1"/>
    <col min="7" max="7" width="21" style="57" bestFit="1" customWidth="1"/>
    <col min="8" max="8" width="21" style="57" customWidth="1"/>
    <col min="9" max="9" width="18.140625" style="38" bestFit="1" customWidth="1"/>
    <col min="10" max="11" width="16.85546875" style="38" bestFit="1" customWidth="1"/>
    <col min="12" max="12" width="11.42578125" style="38"/>
    <col min="13" max="13" width="14.140625" style="38" bestFit="1" customWidth="1"/>
    <col min="14" max="16384" width="11.42578125" style="38"/>
  </cols>
  <sheetData>
    <row r="1" spans="1:10" ht="20.25" x14ac:dyDescent="0.3">
      <c r="A1" s="63"/>
      <c r="B1" s="64"/>
      <c r="C1" s="64"/>
      <c r="D1" s="65"/>
      <c r="E1" s="63"/>
      <c r="F1" s="65"/>
      <c r="G1" s="66"/>
      <c r="H1" s="66"/>
      <c r="I1" s="63"/>
    </row>
    <row r="2" spans="1:10" ht="20.25" x14ac:dyDescent="0.3">
      <c r="A2" s="63"/>
      <c r="B2" s="64"/>
      <c r="C2" s="64"/>
      <c r="D2" s="65"/>
      <c r="E2" s="63"/>
      <c r="F2" s="65"/>
      <c r="G2" s="66"/>
      <c r="H2" s="66"/>
      <c r="I2" s="63"/>
    </row>
    <row r="3" spans="1:10" ht="20.25" x14ac:dyDescent="0.3">
      <c r="A3" s="113" t="s">
        <v>0</v>
      </c>
      <c r="B3" s="113"/>
      <c r="C3" s="113"/>
      <c r="D3" s="113"/>
      <c r="E3" s="113"/>
      <c r="F3" s="113"/>
      <c r="G3" s="113"/>
      <c r="H3" s="113"/>
      <c r="I3" s="113"/>
    </row>
    <row r="4" spans="1:10" ht="20.25" x14ac:dyDescent="0.3">
      <c r="A4" s="113" t="s">
        <v>26</v>
      </c>
      <c r="B4" s="113"/>
      <c r="C4" s="113"/>
      <c r="D4" s="113"/>
      <c r="E4" s="113"/>
      <c r="F4" s="113"/>
      <c r="G4" s="113"/>
      <c r="H4" s="113"/>
      <c r="I4" s="113"/>
    </row>
    <row r="5" spans="1:10" ht="20.25" x14ac:dyDescent="0.3">
      <c r="A5" s="113" t="s">
        <v>140</v>
      </c>
      <c r="B5" s="113"/>
      <c r="C5" s="113"/>
      <c r="D5" s="113"/>
      <c r="E5" s="113"/>
      <c r="F5" s="113"/>
      <c r="G5" s="113"/>
      <c r="H5" s="113"/>
      <c r="I5" s="113"/>
    </row>
    <row r="6" spans="1:10" ht="20.25" x14ac:dyDescent="0.3">
      <c r="A6" s="63"/>
      <c r="B6" s="64"/>
      <c r="C6" s="64"/>
      <c r="D6" s="65"/>
      <c r="E6" s="63"/>
      <c r="F6" s="65"/>
      <c r="G6" s="66"/>
      <c r="H6" s="66"/>
      <c r="I6" s="63"/>
    </row>
    <row r="7" spans="1:10" ht="56.25" x14ac:dyDescent="0.3">
      <c r="A7" s="39" t="s">
        <v>3</v>
      </c>
      <c r="B7" s="39" t="s">
        <v>4</v>
      </c>
      <c r="C7" s="39" t="s">
        <v>5</v>
      </c>
      <c r="D7" s="39" t="s">
        <v>27</v>
      </c>
      <c r="E7" s="39" t="s">
        <v>6</v>
      </c>
      <c r="F7" s="40" t="s">
        <v>7</v>
      </c>
      <c r="G7" s="41" t="s">
        <v>28</v>
      </c>
      <c r="H7" s="41" t="s">
        <v>29</v>
      </c>
      <c r="I7" s="42" t="s">
        <v>30</v>
      </c>
      <c r="J7" s="43"/>
    </row>
    <row r="8" spans="1:10" s="75" customFormat="1" ht="57.75" customHeight="1" x14ac:dyDescent="0.3">
      <c r="A8" s="2">
        <v>45978</v>
      </c>
      <c r="B8" s="1" t="s">
        <v>146</v>
      </c>
      <c r="C8" s="1" t="s">
        <v>47</v>
      </c>
      <c r="D8" s="81" t="s">
        <v>95</v>
      </c>
      <c r="E8" s="86" t="s">
        <v>50</v>
      </c>
      <c r="F8" s="67">
        <v>45978</v>
      </c>
      <c r="G8" s="68">
        <v>179195.98</v>
      </c>
      <c r="H8" s="68">
        <v>179195.98</v>
      </c>
      <c r="I8" s="82">
        <v>46032</v>
      </c>
    </row>
    <row r="9" spans="1:10" s="75" customFormat="1" ht="51" customHeight="1" x14ac:dyDescent="0.3">
      <c r="A9" s="2">
        <v>45968</v>
      </c>
      <c r="B9" s="1" t="s">
        <v>145</v>
      </c>
      <c r="C9" s="1" t="s">
        <v>48</v>
      </c>
      <c r="D9" s="81" t="s">
        <v>94</v>
      </c>
      <c r="E9" s="86" t="s">
        <v>51</v>
      </c>
      <c r="F9" s="67">
        <v>45968</v>
      </c>
      <c r="G9" s="68">
        <v>554676.69999999995</v>
      </c>
      <c r="H9" s="68">
        <v>554676.69999999995</v>
      </c>
      <c r="I9" s="82">
        <v>46028</v>
      </c>
    </row>
    <row r="10" spans="1:10" s="75" customFormat="1" ht="54" customHeight="1" x14ac:dyDescent="0.3">
      <c r="A10" s="2">
        <v>45978</v>
      </c>
      <c r="B10" s="1" t="s">
        <v>144</v>
      </c>
      <c r="C10" s="1" t="s">
        <v>90</v>
      </c>
      <c r="D10" s="81" t="s">
        <v>93</v>
      </c>
      <c r="E10" s="86" t="s">
        <v>52</v>
      </c>
      <c r="F10" s="67">
        <v>45978</v>
      </c>
      <c r="G10" s="68">
        <v>245428.2</v>
      </c>
      <c r="H10" s="68">
        <v>245428.2</v>
      </c>
      <c r="I10" s="82">
        <v>46028</v>
      </c>
    </row>
    <row r="11" spans="1:10" s="75" customFormat="1" ht="75.75" customHeight="1" x14ac:dyDescent="0.3">
      <c r="A11" s="2">
        <v>45991</v>
      </c>
      <c r="B11" s="1" t="s">
        <v>143</v>
      </c>
      <c r="C11" s="1" t="s">
        <v>45</v>
      </c>
      <c r="D11" s="81" t="s">
        <v>41</v>
      </c>
      <c r="E11" s="86" t="s">
        <v>53</v>
      </c>
      <c r="F11" s="67">
        <v>45991</v>
      </c>
      <c r="G11" s="68">
        <v>315995.63</v>
      </c>
      <c r="H11" s="68">
        <v>315995.63</v>
      </c>
      <c r="I11" s="82">
        <v>46028</v>
      </c>
    </row>
    <row r="12" spans="1:10" s="75" customFormat="1" ht="60.75" customHeight="1" x14ac:dyDescent="0.3">
      <c r="A12" s="2">
        <v>45995</v>
      </c>
      <c r="B12" s="1" t="s">
        <v>56</v>
      </c>
      <c r="C12" s="1" t="s">
        <v>57</v>
      </c>
      <c r="D12" s="81" t="s">
        <v>92</v>
      </c>
      <c r="E12" s="86" t="s">
        <v>68</v>
      </c>
      <c r="F12" s="67">
        <v>45995</v>
      </c>
      <c r="G12" s="68">
        <v>5770000</v>
      </c>
      <c r="H12" s="68">
        <v>5770000</v>
      </c>
      <c r="I12" s="82">
        <v>46028</v>
      </c>
    </row>
    <row r="13" spans="1:10" s="75" customFormat="1" ht="69" customHeight="1" x14ac:dyDescent="0.3">
      <c r="A13" s="2">
        <v>45968</v>
      </c>
      <c r="B13" s="1" t="s">
        <v>60</v>
      </c>
      <c r="C13" s="1" t="s">
        <v>61</v>
      </c>
      <c r="D13" s="81" t="s">
        <v>91</v>
      </c>
      <c r="E13" s="86" t="s">
        <v>70</v>
      </c>
      <c r="F13" s="67">
        <v>45968</v>
      </c>
      <c r="G13" s="68">
        <v>118000</v>
      </c>
      <c r="H13" s="68">
        <v>118000</v>
      </c>
      <c r="I13" s="82">
        <v>46028</v>
      </c>
    </row>
    <row r="14" spans="1:10" s="75" customFormat="1" ht="63" customHeight="1" x14ac:dyDescent="0.3">
      <c r="A14" s="2">
        <v>46035</v>
      </c>
      <c r="B14" s="1" t="s">
        <v>46</v>
      </c>
      <c r="C14" s="1" t="s">
        <v>88</v>
      </c>
      <c r="D14" s="81" t="s">
        <v>43</v>
      </c>
      <c r="E14" s="86" t="s">
        <v>96</v>
      </c>
      <c r="F14" s="67">
        <v>46035</v>
      </c>
      <c r="G14" s="68">
        <v>929333.68</v>
      </c>
      <c r="H14" s="68">
        <v>929333.68</v>
      </c>
      <c r="I14" s="82">
        <v>46052</v>
      </c>
    </row>
    <row r="15" spans="1:10" s="75" customFormat="1" ht="54.75" customHeight="1" x14ac:dyDescent="0.3">
      <c r="A15" s="2">
        <v>46035</v>
      </c>
      <c r="B15" s="1" t="s">
        <v>46</v>
      </c>
      <c r="C15" s="1" t="s">
        <v>89</v>
      </c>
      <c r="D15" s="81" t="s">
        <v>43</v>
      </c>
      <c r="E15" s="86" t="s">
        <v>97</v>
      </c>
      <c r="F15" s="67">
        <v>46035</v>
      </c>
      <c r="G15" s="68">
        <v>197478.5</v>
      </c>
      <c r="H15" s="68">
        <v>197478.5</v>
      </c>
      <c r="I15" s="82">
        <v>46052</v>
      </c>
    </row>
    <row r="16" spans="1:10" s="75" customFormat="1" ht="69" customHeight="1" x14ac:dyDescent="0.3">
      <c r="A16" s="2">
        <v>45993</v>
      </c>
      <c r="B16" s="1" t="s">
        <v>60</v>
      </c>
      <c r="C16" s="1" t="s">
        <v>61</v>
      </c>
      <c r="D16" s="81" t="s">
        <v>91</v>
      </c>
      <c r="E16" s="86" t="s">
        <v>98</v>
      </c>
      <c r="F16" s="67">
        <v>45993</v>
      </c>
      <c r="G16" s="68">
        <v>94000</v>
      </c>
      <c r="H16" s="68">
        <v>94000</v>
      </c>
      <c r="I16" s="82">
        <v>46052</v>
      </c>
    </row>
    <row r="17" spans="1:9" s="75" customFormat="1" x14ac:dyDescent="0.3">
      <c r="A17" s="12"/>
      <c r="B17" s="69"/>
      <c r="C17" s="69"/>
      <c r="D17" s="70"/>
      <c r="E17" s="71"/>
      <c r="F17" s="72"/>
      <c r="G17" s="73"/>
      <c r="H17" s="73"/>
      <c r="I17" s="74"/>
    </row>
    <row r="18" spans="1:9" ht="19.5" thickBot="1" x14ac:dyDescent="0.35">
      <c r="A18" s="44"/>
      <c r="B18" s="128"/>
      <c r="C18" s="128"/>
      <c r="D18" s="128"/>
      <c r="E18" s="128"/>
      <c r="F18" s="128"/>
      <c r="G18" s="45">
        <f>SUM(G8:G17)</f>
        <v>8404108.6899999995</v>
      </c>
      <c r="H18" s="45">
        <f>SUM(H8:H17)</f>
        <v>8404108.6899999995</v>
      </c>
    </row>
    <row r="19" spans="1:9" ht="19.5" thickTop="1" x14ac:dyDescent="0.3">
      <c r="A19" s="44"/>
      <c r="B19" s="44"/>
      <c r="C19" s="44"/>
      <c r="D19" s="44"/>
      <c r="E19" s="44"/>
      <c r="F19" s="44"/>
      <c r="G19" s="46"/>
      <c r="H19" s="46"/>
    </row>
    <row r="20" spans="1:9" x14ac:dyDescent="0.3">
      <c r="A20" s="44"/>
      <c r="B20" s="44"/>
      <c r="C20" s="44"/>
      <c r="D20" s="44"/>
      <c r="E20" s="44"/>
      <c r="F20" s="44"/>
      <c r="G20" s="46"/>
      <c r="H20" s="46"/>
    </row>
    <row r="21" spans="1:9" x14ac:dyDescent="0.3">
      <c r="A21" s="44"/>
      <c r="B21" s="44"/>
      <c r="C21" s="44"/>
      <c r="D21" s="44"/>
      <c r="E21" s="44"/>
      <c r="F21" s="44"/>
      <c r="G21" s="46"/>
      <c r="H21" s="46"/>
    </row>
    <row r="22" spans="1:9" x14ac:dyDescent="0.3">
      <c r="A22" s="44"/>
      <c r="B22" s="44"/>
      <c r="C22" s="44"/>
      <c r="D22" s="44"/>
      <c r="E22" s="44"/>
      <c r="F22" s="44"/>
      <c r="G22" s="46"/>
      <c r="H22" s="46"/>
    </row>
    <row r="23" spans="1:9" x14ac:dyDescent="0.3">
      <c r="A23" s="119" t="s">
        <v>36</v>
      </c>
      <c r="B23" s="119"/>
      <c r="C23" s="119"/>
      <c r="D23" s="119"/>
      <c r="E23" s="119"/>
      <c r="F23" s="119"/>
      <c r="G23" s="119"/>
      <c r="H23" s="47"/>
    </row>
    <row r="24" spans="1:9" ht="37.5" x14ac:dyDescent="0.3">
      <c r="A24" s="48" t="s">
        <v>18</v>
      </c>
      <c r="B24" s="49" t="s">
        <v>37</v>
      </c>
      <c r="C24" s="49" t="s">
        <v>19</v>
      </c>
      <c r="D24" s="49" t="s">
        <v>21</v>
      </c>
      <c r="E24" s="50" t="s">
        <v>22</v>
      </c>
      <c r="F24" s="50" t="s">
        <v>38</v>
      </c>
      <c r="G24" s="50" t="s">
        <v>30</v>
      </c>
      <c r="H24" s="38"/>
    </row>
    <row r="25" spans="1:9" x14ac:dyDescent="0.3">
      <c r="A25" s="12"/>
      <c r="B25" s="14"/>
      <c r="C25" s="13" t="s">
        <v>40</v>
      </c>
      <c r="D25" s="15"/>
      <c r="E25" s="83"/>
      <c r="F25" s="83"/>
      <c r="G25" s="51"/>
      <c r="H25" s="46"/>
    </row>
    <row r="26" spans="1:9" x14ac:dyDescent="0.3">
      <c r="A26" s="12"/>
      <c r="B26" s="14"/>
      <c r="C26" s="13" t="s">
        <v>40</v>
      </c>
      <c r="D26" s="15"/>
      <c r="E26" s="83"/>
      <c r="F26" s="83"/>
      <c r="G26" s="51"/>
      <c r="H26" s="46"/>
    </row>
    <row r="27" spans="1:9" x14ac:dyDescent="0.3">
      <c r="A27" s="12"/>
      <c r="B27" s="14"/>
      <c r="C27" s="13" t="s">
        <v>40</v>
      </c>
      <c r="D27" s="15"/>
      <c r="E27" s="83"/>
      <c r="F27" s="83"/>
      <c r="G27" s="51"/>
      <c r="H27" s="46"/>
    </row>
    <row r="28" spans="1:9" x14ac:dyDescent="0.3">
      <c r="A28" s="12"/>
      <c r="B28" s="14"/>
      <c r="C28" s="13" t="s">
        <v>40</v>
      </c>
      <c r="D28" s="15"/>
      <c r="E28" s="83"/>
      <c r="F28" s="83"/>
      <c r="G28" s="51"/>
      <c r="H28" s="46"/>
    </row>
    <row r="29" spans="1:9" x14ac:dyDescent="0.3">
      <c r="A29" s="12"/>
      <c r="B29" s="14"/>
      <c r="C29" s="13" t="s">
        <v>40</v>
      </c>
      <c r="D29" s="15"/>
      <c r="E29" s="83"/>
      <c r="F29" s="83"/>
      <c r="G29" s="51"/>
      <c r="H29" s="46"/>
    </row>
    <row r="30" spans="1:9" x14ac:dyDescent="0.3">
      <c r="A30" s="12"/>
      <c r="B30" s="14"/>
      <c r="C30" s="13" t="s">
        <v>40</v>
      </c>
      <c r="D30" s="15"/>
      <c r="E30" s="83"/>
      <c r="F30" s="83"/>
      <c r="G30" s="51"/>
      <c r="H30" s="46"/>
    </row>
    <row r="31" spans="1:9" x14ac:dyDescent="0.3">
      <c r="A31" s="12"/>
      <c r="B31" s="14"/>
      <c r="C31" s="13" t="s">
        <v>40</v>
      </c>
      <c r="D31" s="15"/>
      <c r="E31" s="83"/>
      <c r="F31" s="83"/>
      <c r="G31" s="51"/>
      <c r="H31" s="46"/>
    </row>
    <row r="32" spans="1:9" ht="19.5" thickBot="1" x14ac:dyDescent="0.35">
      <c r="A32" s="44"/>
      <c r="B32" s="128" t="s">
        <v>15</v>
      </c>
      <c r="C32" s="128"/>
      <c r="D32" s="52"/>
      <c r="E32" s="52"/>
      <c r="F32" s="53">
        <f>SUM(F25:F31)</f>
        <v>0</v>
      </c>
      <c r="G32" s="46"/>
      <c r="H32" s="46"/>
    </row>
    <row r="33" spans="1:13" ht="19.5" thickTop="1" x14ac:dyDescent="0.3">
      <c r="A33" s="44"/>
      <c r="B33" s="44"/>
      <c r="C33" s="44"/>
      <c r="D33" s="44"/>
      <c r="E33" s="44"/>
      <c r="F33" s="44"/>
      <c r="G33" s="46"/>
      <c r="H33" s="46"/>
    </row>
    <row r="34" spans="1:13" x14ac:dyDescent="0.3">
      <c r="A34" s="44"/>
      <c r="B34" s="44"/>
      <c r="C34" s="44"/>
      <c r="D34" s="44"/>
      <c r="E34" s="44"/>
      <c r="F34" s="44"/>
      <c r="G34" s="46"/>
      <c r="H34" s="46"/>
    </row>
    <row r="35" spans="1:13" x14ac:dyDescent="0.3">
      <c r="B35" s="44"/>
      <c r="C35" s="44"/>
      <c r="D35" s="44"/>
      <c r="E35" s="44"/>
      <c r="F35" s="44"/>
      <c r="G35" s="46"/>
      <c r="H35" s="46"/>
    </row>
    <row r="36" spans="1:13" x14ac:dyDescent="0.3">
      <c r="A36" s="54"/>
      <c r="B36" s="43"/>
      <c r="C36" s="55"/>
      <c r="D36" s="54"/>
      <c r="E36" s="56"/>
      <c r="F36" s="56"/>
    </row>
    <row r="37" spans="1:13" x14ac:dyDescent="0.3">
      <c r="A37" s="54" t="s">
        <v>9</v>
      </c>
      <c r="B37" s="58"/>
      <c r="E37" s="54" t="s">
        <v>10</v>
      </c>
      <c r="F37" s="110"/>
      <c r="G37" s="110"/>
      <c r="I37" s="59"/>
    </row>
    <row r="38" spans="1:13" x14ac:dyDescent="0.3">
      <c r="A38" s="44"/>
      <c r="B38" s="60" t="s">
        <v>119</v>
      </c>
      <c r="E38" s="43"/>
      <c r="F38" s="127" t="s">
        <v>31</v>
      </c>
      <c r="G38" s="127"/>
      <c r="J38" s="61"/>
    </row>
    <row r="39" spans="1:13" x14ac:dyDescent="0.3">
      <c r="A39" s="44"/>
      <c r="B39" s="56" t="s">
        <v>120</v>
      </c>
      <c r="E39" s="43"/>
      <c r="F39" s="110" t="s">
        <v>12</v>
      </c>
      <c r="G39" s="110"/>
      <c r="I39" s="84"/>
    </row>
    <row r="40" spans="1:13" x14ac:dyDescent="0.3">
      <c r="A40" s="44"/>
      <c r="B40" s="56" t="s">
        <v>13</v>
      </c>
      <c r="C40" s="55"/>
      <c r="E40" s="43"/>
      <c r="F40" s="110" t="s">
        <v>14</v>
      </c>
      <c r="G40" s="110"/>
      <c r="M40" s="62"/>
    </row>
  </sheetData>
  <mergeCells count="10">
    <mergeCell ref="F39:G39"/>
    <mergeCell ref="F40:G40"/>
    <mergeCell ref="A3:I3"/>
    <mergeCell ref="A4:I4"/>
    <mergeCell ref="A5:I5"/>
    <mergeCell ref="F37:G37"/>
    <mergeCell ref="F38:G38"/>
    <mergeCell ref="B18:F18"/>
    <mergeCell ref="B32:C32"/>
    <mergeCell ref="A23:G23"/>
  </mergeCells>
  <printOptions horizontalCentered="1"/>
  <pageMargins left="0.70866141732283472" right="0.70866141732283472" top="0.74803149606299213" bottom="0.74803149606299213" header="0.31496062992125984" footer="0.31496062992125984"/>
  <pageSetup scale="4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CXP PROVEEDORES ENERO 2026</vt:lpstr>
      <vt:lpstr>INDEMNIZACION 2026</vt:lpstr>
      <vt:lpstr>PAGADAS ENERO 2026</vt:lpstr>
      <vt:lpstr>'CXP PROVEEDORES ENERO 2026'!Área_de_impresión</vt:lpstr>
      <vt:lpstr>'PAGADAS 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Guillermina Rosario De los Santos</dc:creator>
  <cp:lastModifiedBy>Yovanna Araujo</cp:lastModifiedBy>
  <cp:lastPrinted>2026-02-10T15:45:14Z</cp:lastPrinted>
  <dcterms:created xsi:type="dcterms:W3CDTF">2015-06-05T18:19:34Z</dcterms:created>
  <dcterms:modified xsi:type="dcterms:W3CDTF">2026-02-10T15:46:03Z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2025-08-18T14:47:08Z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88c0bba6-7627-40d9-897c-ff356b035c5e</vt:lpwstr>
  </property>
  <property fmtid="{D5CDD505-2E9C-101B-9397-08002B2CF9AE}" pid="7" name="MSIP_Label_defa4170-0d19-0005-0004-bc88714345d2_ActionId">
    <vt:lpwstr>dbdc38b2-c8c5-4423-a47c-3016d0daa85b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