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dian.ramirez\Documents\2026\OAI\3 - Marzo\"/>
    </mc:Choice>
  </mc:AlternateContent>
  <xr:revisionPtr revIDLastSave="0" documentId="13_ncr:1_{DA8447BD-6E0F-436B-9204-13661BAAE2EF}" xr6:coauthVersionLast="47" xr6:coauthVersionMax="47" xr10:uidLastSave="{00000000-0000-0000-0000-000000000000}"/>
  <bookViews>
    <workbookView xWindow="-110" yWindow="-110" windowWidth="19420" windowHeight="10420" xr2:uid="{784E5D24-0E0A-4A1C-AEDB-8C414D77F257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Aprobado'!$A$1:$C$97</definedName>
    <definedName name="_xlnm.Print_Area" localSheetId="1">'P2 Presupuesto Aprobado-Ejec '!$A$1:$K$93</definedName>
    <definedName name="_xlnm.Print_Titles" localSheetId="0">'P1 Presupuesto Aprobado'!$1:$8</definedName>
    <definedName name="_xlnm.Print_Titles" localSheetId="1">'P2 Presupuesto Aprobado-Ejec '!$1:$7</definedName>
    <definedName name="_xlnm.Print_Titles" localSheetId="2">'P3 Ejecucion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7" i="3"/>
  <c r="B18" i="3"/>
  <c r="B19" i="3"/>
  <c r="B20" i="3"/>
  <c r="B21" i="3"/>
  <c r="B22" i="3"/>
  <c r="B23" i="3"/>
  <c r="B15" i="3"/>
  <c r="C52" i="1"/>
  <c r="D35" i="2"/>
  <c r="B12" i="3"/>
  <c r="B52" i="1"/>
  <c r="B70" i="3"/>
  <c r="B71" i="3"/>
  <c r="B69" i="3"/>
  <c r="B67" i="3"/>
  <c r="B66" i="3"/>
  <c r="B62" i="3"/>
  <c r="B63" i="3"/>
  <c r="B64" i="3"/>
  <c r="B61" i="3"/>
  <c r="B52" i="3"/>
  <c r="B53" i="3"/>
  <c r="B54" i="3"/>
  <c r="B55" i="3"/>
  <c r="B56" i="3"/>
  <c r="B57" i="3"/>
  <c r="B58" i="3"/>
  <c r="B59" i="3"/>
  <c r="B51" i="3"/>
  <c r="B45" i="3"/>
  <c r="B46" i="3"/>
  <c r="B47" i="3"/>
  <c r="B48" i="3"/>
  <c r="B49" i="3"/>
  <c r="B44" i="3"/>
  <c r="B36" i="3"/>
  <c r="B37" i="3"/>
  <c r="B38" i="3"/>
  <c r="B39" i="3"/>
  <c r="B40" i="3"/>
  <c r="B41" i="3"/>
  <c r="B42" i="3"/>
  <c r="B35" i="3"/>
  <c r="B26" i="3"/>
  <c r="B27" i="3"/>
  <c r="B28" i="3"/>
  <c r="B29" i="3"/>
  <c r="B30" i="3"/>
  <c r="B31" i="3"/>
  <c r="B32" i="3"/>
  <c r="B33" i="3"/>
  <c r="B25" i="3"/>
  <c r="B10" i="3"/>
  <c r="B13" i="3"/>
  <c r="B9" i="3"/>
  <c r="B11" i="3"/>
  <c r="C65" i="2" l="1"/>
  <c r="C64" i="2"/>
  <c r="C63" i="2"/>
  <c r="C62" i="2"/>
  <c r="C60" i="2"/>
  <c r="C59" i="2"/>
  <c r="C58" i="2"/>
  <c r="C57" i="2"/>
  <c r="C56" i="2"/>
  <c r="C55" i="2"/>
  <c r="C54" i="2"/>
  <c r="C53" i="2"/>
  <c r="C52" i="2"/>
  <c r="C50" i="2"/>
  <c r="C49" i="2"/>
  <c r="C48" i="2"/>
  <c r="C47" i="2"/>
  <c r="C46" i="2"/>
  <c r="C45" i="2"/>
  <c r="C43" i="2"/>
  <c r="C42" i="2"/>
  <c r="C41" i="2"/>
  <c r="C40" i="2"/>
  <c r="C39" i="2"/>
  <c r="C38" i="2"/>
  <c r="C37" i="2"/>
  <c r="C36" i="2"/>
  <c r="C34" i="2"/>
  <c r="C33" i="2"/>
  <c r="C32" i="2"/>
  <c r="C31" i="2"/>
  <c r="C30" i="2"/>
  <c r="C29" i="2"/>
  <c r="C28" i="2"/>
  <c r="C27" i="2"/>
  <c r="C26" i="2"/>
  <c r="C24" i="2"/>
  <c r="C23" i="2"/>
  <c r="C22" i="2"/>
  <c r="C21" i="2"/>
  <c r="C20" i="2"/>
  <c r="C19" i="2"/>
  <c r="C18" i="2"/>
  <c r="C17" i="2"/>
  <c r="C16" i="2"/>
  <c r="C14" i="2"/>
  <c r="C13" i="2"/>
  <c r="C12" i="2"/>
  <c r="C11" i="2"/>
  <c r="C10" i="2"/>
  <c r="B11" i="2"/>
  <c r="B12" i="2"/>
  <c r="B13" i="2"/>
  <c r="B14" i="2"/>
  <c r="C26" i="1"/>
  <c r="D25" i="2" l="1"/>
  <c r="D15" i="2"/>
  <c r="D9" i="2"/>
  <c r="C67" i="1"/>
  <c r="C62" i="1"/>
  <c r="C45" i="1"/>
  <c r="C36" i="1"/>
  <c r="C16" i="1"/>
  <c r="C10" i="1"/>
  <c r="C70" i="1"/>
  <c r="I79" i="3"/>
  <c r="H79" i="3"/>
  <c r="G79" i="3"/>
  <c r="F79" i="3"/>
  <c r="E79" i="3"/>
  <c r="D79" i="3"/>
  <c r="C79" i="3"/>
  <c r="B79" i="3"/>
  <c r="I76" i="3"/>
  <c r="H76" i="3"/>
  <c r="G76" i="3"/>
  <c r="F76" i="3"/>
  <c r="E76" i="3"/>
  <c r="D76" i="3"/>
  <c r="C76" i="3"/>
  <c r="B76" i="3"/>
  <c r="I73" i="3"/>
  <c r="H73" i="3"/>
  <c r="G73" i="3"/>
  <c r="F73" i="3"/>
  <c r="E73" i="3"/>
  <c r="D73" i="3"/>
  <c r="C73" i="3"/>
  <c r="B73" i="3"/>
  <c r="I68" i="3"/>
  <c r="I65" i="3" s="1"/>
  <c r="H68" i="3"/>
  <c r="H65" i="3" s="1"/>
  <c r="G68" i="3"/>
  <c r="G65" i="3" s="1"/>
  <c r="F68" i="3"/>
  <c r="F65" i="3" s="1"/>
  <c r="E68" i="3"/>
  <c r="E65" i="3" s="1"/>
  <c r="D68" i="3"/>
  <c r="D65" i="3" s="1"/>
  <c r="C68" i="3"/>
  <c r="C65" i="3" s="1"/>
  <c r="B68" i="3"/>
  <c r="B65" i="3" s="1"/>
  <c r="I60" i="3"/>
  <c r="H60" i="3"/>
  <c r="G60" i="3"/>
  <c r="F60" i="3"/>
  <c r="E60" i="3"/>
  <c r="D60" i="3"/>
  <c r="C60" i="3"/>
  <c r="B60" i="3"/>
  <c r="I50" i="3"/>
  <c r="H50" i="3"/>
  <c r="G50" i="3"/>
  <c r="F50" i="3"/>
  <c r="E50" i="3"/>
  <c r="D50" i="3"/>
  <c r="C50" i="3"/>
  <c r="B50" i="3"/>
  <c r="I43" i="3"/>
  <c r="H43" i="3"/>
  <c r="G43" i="3"/>
  <c r="F43" i="3"/>
  <c r="E43" i="3"/>
  <c r="D43" i="3"/>
  <c r="C43" i="3"/>
  <c r="B43" i="3"/>
  <c r="I34" i="3"/>
  <c r="H34" i="3"/>
  <c r="G34" i="3"/>
  <c r="F34" i="3"/>
  <c r="E34" i="3"/>
  <c r="D34" i="3"/>
  <c r="C34" i="3"/>
  <c r="B34" i="3"/>
  <c r="I24" i="3"/>
  <c r="H24" i="3"/>
  <c r="G24" i="3"/>
  <c r="F24" i="3"/>
  <c r="E24" i="3"/>
  <c r="D24" i="3"/>
  <c r="C24" i="3"/>
  <c r="B24" i="3"/>
  <c r="I14" i="3"/>
  <c r="H14" i="3"/>
  <c r="G14" i="3"/>
  <c r="F14" i="3"/>
  <c r="E14" i="3"/>
  <c r="D14" i="3"/>
  <c r="C14" i="3"/>
  <c r="B14" i="3"/>
  <c r="I8" i="3"/>
  <c r="H8" i="3"/>
  <c r="G8" i="3"/>
  <c r="F8" i="3"/>
  <c r="E8" i="3"/>
  <c r="D8" i="3"/>
  <c r="C8" i="3"/>
  <c r="B8" i="3"/>
  <c r="K69" i="2"/>
  <c r="K66" i="2"/>
  <c r="K61" i="2"/>
  <c r="K51" i="2"/>
  <c r="K44" i="2"/>
  <c r="K35" i="2"/>
  <c r="K25" i="2"/>
  <c r="K15" i="2"/>
  <c r="K9" i="2"/>
  <c r="J69" i="2"/>
  <c r="J66" i="2"/>
  <c r="J61" i="2"/>
  <c r="J51" i="2"/>
  <c r="J44" i="2"/>
  <c r="J35" i="2"/>
  <c r="J25" i="2"/>
  <c r="J15" i="2"/>
  <c r="J9" i="2"/>
  <c r="I69" i="2"/>
  <c r="I66" i="2"/>
  <c r="I61" i="2"/>
  <c r="I51" i="2"/>
  <c r="I44" i="2"/>
  <c r="I35" i="2"/>
  <c r="I25" i="2"/>
  <c r="I15" i="2"/>
  <c r="I9" i="2"/>
  <c r="H69" i="2"/>
  <c r="H66" i="2"/>
  <c r="H61" i="2"/>
  <c r="H51" i="2"/>
  <c r="H44" i="2"/>
  <c r="H35" i="2"/>
  <c r="H25" i="2"/>
  <c r="H15" i="2"/>
  <c r="H9" i="2"/>
  <c r="G69" i="2"/>
  <c r="G66" i="2"/>
  <c r="G61" i="2"/>
  <c r="G51" i="2"/>
  <c r="G44" i="2"/>
  <c r="G35" i="2"/>
  <c r="G25" i="2"/>
  <c r="G15" i="2"/>
  <c r="G9" i="2"/>
  <c r="F69" i="2"/>
  <c r="F66" i="2"/>
  <c r="F61" i="2"/>
  <c r="F51" i="2"/>
  <c r="F44" i="2"/>
  <c r="F35" i="2"/>
  <c r="F25" i="2"/>
  <c r="F15" i="2"/>
  <c r="F9" i="2"/>
  <c r="E69" i="2"/>
  <c r="E66" i="2"/>
  <c r="E61" i="2"/>
  <c r="E51" i="2"/>
  <c r="E44" i="2"/>
  <c r="E35" i="2"/>
  <c r="E25" i="2"/>
  <c r="E15" i="2"/>
  <c r="E9" i="2"/>
  <c r="D69" i="2"/>
  <c r="D66" i="2"/>
  <c r="B65" i="2"/>
  <c r="B64" i="2"/>
  <c r="B63" i="2"/>
  <c r="B62" i="2"/>
  <c r="B60" i="2"/>
  <c r="B59" i="2"/>
  <c r="B58" i="2"/>
  <c r="B57" i="2"/>
  <c r="B56" i="2"/>
  <c r="B55" i="2"/>
  <c r="B54" i="2"/>
  <c r="B53" i="2"/>
  <c r="B52" i="2"/>
  <c r="B50" i="2"/>
  <c r="B49" i="2"/>
  <c r="B48" i="2"/>
  <c r="B47" i="2"/>
  <c r="B46" i="2"/>
  <c r="B45" i="2"/>
  <c r="B43" i="2"/>
  <c r="B42" i="2"/>
  <c r="B41" i="2"/>
  <c r="B40" i="2"/>
  <c r="B39" i="2"/>
  <c r="B38" i="2"/>
  <c r="B37" i="2"/>
  <c r="B36" i="2"/>
  <c r="B34" i="2"/>
  <c r="B33" i="2"/>
  <c r="B32" i="2"/>
  <c r="B31" i="2"/>
  <c r="B30" i="2"/>
  <c r="B29" i="2"/>
  <c r="B28" i="2"/>
  <c r="B27" i="2"/>
  <c r="B26" i="2"/>
  <c r="B24" i="2"/>
  <c r="B23" i="2"/>
  <c r="B22" i="2"/>
  <c r="B21" i="2"/>
  <c r="B20" i="2"/>
  <c r="B19" i="2"/>
  <c r="B18" i="2"/>
  <c r="B17" i="2"/>
  <c r="B16" i="2"/>
  <c r="B10" i="2"/>
  <c r="B45" i="1"/>
  <c r="D7" i="3" l="1"/>
  <c r="D61" i="2"/>
  <c r="D44" i="2"/>
  <c r="D51" i="2"/>
  <c r="E7" i="3"/>
  <c r="H7" i="3"/>
  <c r="C81" i="3"/>
  <c r="G81" i="3"/>
  <c r="G7" i="3"/>
  <c r="C7" i="3"/>
  <c r="D81" i="3"/>
  <c r="H81" i="3"/>
  <c r="E81" i="3"/>
  <c r="I81" i="3"/>
  <c r="F81" i="3"/>
  <c r="F7" i="3"/>
  <c r="B7" i="3"/>
  <c r="B81" i="3"/>
  <c r="I7" i="3"/>
  <c r="K80" i="2"/>
  <c r="J80" i="2"/>
  <c r="I80" i="2"/>
  <c r="H80" i="2"/>
  <c r="G80" i="2"/>
  <c r="F80" i="2"/>
  <c r="E80" i="2"/>
  <c r="D80" i="2"/>
  <c r="C80" i="2"/>
  <c r="B80" i="2"/>
  <c r="K77" i="2"/>
  <c r="J77" i="2"/>
  <c r="I77" i="2"/>
  <c r="H77" i="2"/>
  <c r="G77" i="2"/>
  <c r="F77" i="2"/>
  <c r="E77" i="2"/>
  <c r="D77" i="2"/>
  <c r="C77" i="2"/>
  <c r="B77" i="2"/>
  <c r="K74" i="2"/>
  <c r="J74" i="2"/>
  <c r="I74" i="2"/>
  <c r="H74" i="2"/>
  <c r="G74" i="2"/>
  <c r="F74" i="2"/>
  <c r="E74" i="2"/>
  <c r="D74" i="2"/>
  <c r="C74" i="2"/>
  <c r="B74" i="2"/>
  <c r="D82" i="2" l="1"/>
  <c r="E82" i="2"/>
  <c r="B69" i="2" l="1"/>
  <c r="B66" i="2"/>
  <c r="B61" i="2"/>
  <c r="B51" i="2"/>
  <c r="B44" i="2"/>
  <c r="B35" i="2"/>
  <c r="C69" i="2"/>
  <c r="C66" i="2"/>
  <c r="B25" i="2"/>
  <c r="B15" i="2"/>
  <c r="B9" i="2"/>
  <c r="C81" i="1"/>
  <c r="C78" i="1"/>
  <c r="C75" i="1"/>
  <c r="B81" i="1"/>
  <c r="B70" i="1"/>
  <c r="B67" i="1"/>
  <c r="B62" i="1"/>
  <c r="B36" i="1"/>
  <c r="B26" i="1"/>
  <c r="B10" i="1"/>
  <c r="B16" i="1"/>
  <c r="B78" i="1"/>
  <c r="B75" i="1"/>
  <c r="B82" i="2" l="1"/>
  <c r="C83" i="1"/>
  <c r="C44" i="2"/>
  <c r="K82" i="2"/>
  <c r="J82" i="2"/>
  <c r="H82" i="2"/>
  <c r="G82" i="2"/>
  <c r="F82" i="2"/>
  <c r="B83" i="1"/>
  <c r="C15" i="2" l="1"/>
  <c r="C61" i="2"/>
  <c r="C35" i="2"/>
  <c r="C51" i="2"/>
  <c r="C25" i="2"/>
  <c r="C9" i="2"/>
  <c r="I82" i="2"/>
  <c r="C82" i="2" l="1"/>
</calcChain>
</file>

<file path=xl/sharedStrings.xml><?xml version="1.0" encoding="utf-8"?>
<sst xmlns="http://schemas.openxmlformats.org/spreadsheetml/2006/main" count="288" uniqueCount="109">
  <si>
    <t xml:space="preserve">Presupuesto de Gastos y Aplicaciones financieras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</si>
  <si>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</si>
  <si>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</si>
  <si>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</si>
  <si>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</si>
  <si>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</si>
  <si>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</si>
  <si>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</si>
  <si>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</si>
  <si>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</si>
  <si>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</si>
  <si>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</si>
  <si>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</si>
  <si>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</si>
  <si>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</si>
  <si>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</si>
  <si>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</si>
  <si>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</si>
  <si>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</si>
  <si>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</si>
  <si>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</si>
  <si>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</si>
  <si>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</si>
  <si>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</si>
  <si>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</si>
  <si>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</si>
  <si>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</si>
  <si>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</si>
  <si>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</si>
  <si>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</si>
  <si>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</si>
  <si>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</si>
  <si>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</si>
  <si>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</si>
  <si>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</si>
  <si>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</si>
  <si>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</si>
  <si>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</si>
  <si>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</si>
  <si>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</si>
  <si>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</si>
  <si>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</si>
  <si>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</si>
  <si>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</si>
  <si>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</si>
  <si>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</si>
  <si>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</si>
  <si>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</si>
  <si>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</si>
  <si>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</si>
  <si>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</si>
  <si>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</si>
  <si>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</si>
  <si>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</si>
  <si>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</si>
  <si>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</si>
  <si>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</si>
  <si>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</si>
  <si>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</si>
  <si>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</si>
  <si>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</si>
  <si>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</si>
  <si>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</si>
  <si>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</si>
  <si>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</si>
  <si>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</si>
  <si>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</si>
  <si>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</si>
  <si>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</si>
  <si>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</si>
  <si>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</si>
  <si>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</si>
  <si>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</si>
  <si>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</si>
  <si>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</si>
  <si>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</si>
  <si>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</si>
  <si>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</si>
  <si>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</si>
  <si>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</si>
  <si>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</si>
  <si>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</si>
  <si>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Ejecución de Gasto y Aplicaciones financieras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</si>
  <si>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</si>
  <si>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</si>
  <si>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</si>
  <si>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</si>
  <si>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</si>
  <si>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</si>
  <si>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</si>
  <si>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</si>
  <si>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Total general</t>
  </si>
  <si>
    <t>Valores en RD$</t>
  </si>
  <si>
    <t>Lic. Antonio Gomez</t>
  </si>
  <si>
    <t>_____________________________</t>
  </si>
  <si>
    <t xml:space="preserve">PREPARADO POR: </t>
  </si>
  <si>
    <t xml:space="preserve">Licda. Yudian Ramirez </t>
  </si>
  <si>
    <t xml:space="preserve">REVISADO POR: </t>
  </si>
  <si>
    <t>___________________________________</t>
  </si>
  <si>
    <t xml:space="preserve">Encargada de Presupuesto </t>
  </si>
  <si>
    <t xml:space="preserve">Coordinador Administrativo y Financiero </t>
  </si>
  <si>
    <t>Lic. Antonio Gómez</t>
  </si>
  <si>
    <t>DIRECCIÓN GENERAL DE MEDICAMENTOS, ALIMENTOS Y PRODUCTOS SANITARIOS (DIGEMAPS)</t>
  </si>
  <si>
    <t>Presupuesto 
Aprobado</t>
  </si>
  <si>
    <t>Presupuesto 
Modificado</t>
  </si>
  <si>
    <t>Año 2026</t>
  </si>
  <si>
    <t>Marzo</t>
  </si>
  <si>
    <t>Ejecución 
Marzo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</si>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</sst>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" fontId="0" fillId="0" borderId="0" xfId="0" applyNumberFormat="1"/>
    <xf numFmtId="4" fontId="3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" fontId="1" fillId="0" borderId="0" xfId="1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readingOrder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wrapText="1"/>
    </xf>
    <xf numFmtId="4" fontId="3" fillId="0" borderId="0" xfId="1" applyNumberFormat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4" fontId="3" fillId="0" borderId="0" xfId="1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3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141942</xdr:colOff>
      <xdr:row>0</xdr:row>
      <xdr:rowOff>321236</xdr:rowOff>
    </xdr:from>
    <xdr:to>
      <xdr:col>2</xdr:col>
      <xdr:colOff>1524000</xdr:colOff>
      <xdr:row>7</xdr:row>
      <xdr:rowOff>17558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835680-568D-937F-62F5-31E8E3A5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824" y="321236"/>
          <a:ext cx="1382058" cy="118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1689100</xdr:colOff>
      <xdr:row>0</xdr:row>
      <xdr:rowOff>0</xdr:rowOff>
    </xdr:from>
    <xdr:to>
      <xdr:col>11</xdr:col>
      <xdr:colOff>57150</xdr:colOff>
      <xdr:row>5</xdr:row>
      <xdr:rowOff>138954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F8C468-B0D1-4D43-A1F7-043A688DA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7489" y="0"/>
          <a:ext cx="1380772" cy="1183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724647</xdr:colOff>
      <xdr:row>0</xdr:row>
      <xdr:rowOff>67236</xdr:rowOff>
    </xdr:from>
    <xdr:to>
      <xdr:col>1</xdr:col>
      <xdr:colOff>2106705</xdr:colOff>
      <xdr:row>5</xdr:row>
      <xdr:rowOff>201708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333EC-668E-4A99-969E-BE48B1A4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059" y="67236"/>
          <a:ext cx="1382058" cy="118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A1:I97"/>
  <sheetViews>
    <sheetView showGridLines="0" tabSelected="1" zoomScale="90" zoomScaleNormal="90" workbookViewId="0">
      <selection activeCell="D8" sqref="D8"/>
    </sheetView>
  </sheetViews>
  <sheetFormatPr baseColWidth="10" defaultColWidth="11.453125" defaultRowHeight="14.5" x14ac:dyDescent="0.35"/>
  <cols>
    <col min="1" max="1" width="77.81640625" customWidth="1"/>
    <col min="2" max="2" width="37.54296875" customWidth="1"/>
    <col min="3" max="3" width="26.1796875" customWidth="1"/>
  </cols>
  <sheetData>
    <row r="1" spans="1:9" s="29" customFormat="1" ht="21" x14ac:dyDescent="0.35">
      <c r="A1" s="52" t="s">
        <v>102</v>
      </c>
      <c r="B1" s="53"/>
      <c r="C1" s="53"/>
      <c r="D1" s="28"/>
      <c r="E1" s="28"/>
      <c r="F1" s="28"/>
      <c r="G1" s="28"/>
      <c r="H1" s="28"/>
      <c r="I1" s="28"/>
    </row>
    <row r="2" spans="1:9" ht="15.5" x14ac:dyDescent="0.35">
      <c r="A2" s="60" t="s">
        <v>105</v>
      </c>
      <c r="B2" s="61"/>
      <c r="C2" s="61"/>
      <c r="D2" s="3"/>
      <c r="E2" s="3"/>
      <c r="F2" s="3"/>
      <c r="G2" s="3"/>
      <c r="H2" s="3"/>
      <c r="I2" s="3"/>
    </row>
    <row r="3" spans="1:9" ht="15.75" customHeight="1" x14ac:dyDescent="0.35">
      <c r="A3" s="54" t="s">
        <v>0</v>
      </c>
      <c r="B3" s="55"/>
      <c r="C3" s="55"/>
      <c r="D3" s="4"/>
      <c r="E3" s="4"/>
      <c r="F3" s="4"/>
      <c r="G3" s="4"/>
      <c r="H3" s="4"/>
      <c r="I3" s="4"/>
    </row>
    <row r="4" spans="1:9" ht="15.75" customHeight="1" x14ac:dyDescent="0.35">
      <c r="A4" s="54" t="s">
        <v>106</v>
      </c>
      <c r="B4" s="55"/>
      <c r="C4" s="55"/>
      <c r="D4" s="4"/>
      <c r="F4" s="4"/>
      <c r="G4" s="4"/>
      <c r="H4" s="4"/>
      <c r="I4" s="4"/>
    </row>
    <row r="5" spans="1:9" ht="15.75" customHeight="1" x14ac:dyDescent="0.35">
      <c r="A5" s="54" t="s">
        <v>92</v>
      </c>
      <c r="B5" s="55"/>
      <c r="C5" s="55"/>
      <c r="D5" s="4"/>
      <c r="E5" s="4"/>
      <c r="F5" s="4"/>
      <c r="G5" s="4"/>
      <c r="H5" s="4"/>
      <c r="I5" s="4"/>
    </row>
    <row r="7" spans="1:9" ht="15" customHeight="1" x14ac:dyDescent="0.35">
      <c r="A7" s="56" t="s">
        <v>1</v>
      </c>
      <c r="B7" s="58" t="s">
        <v>2</v>
      </c>
      <c r="C7" s="58" t="s">
        <v>3</v>
      </c>
    </row>
    <row r="8" spans="1:9" ht="23.25" customHeight="1" x14ac:dyDescent="0.35">
      <c r="A8" s="57"/>
      <c r="B8" s="59"/>
      <c r="C8" s="59"/>
    </row>
    <row r="9" spans="1:9" x14ac:dyDescent="0.35">
      <c r="A9" s="39" t="s">
        <v>4</v>
      </c>
      <c r="B9" s="40"/>
      <c r="C9" s="40"/>
    </row>
    <row r="10" spans="1:9" x14ac:dyDescent="0.35">
      <c r="A10" s="13" t="s">
        <v>5</v>
      </c>
      <c r="B10" s="41">
        <f>SUM(B11:B15)</f>
        <v>340706833</v>
      </c>
      <c r="C10" s="41">
        <f>SUM(C11:C15)</f>
        <v>340706833</v>
      </c>
    </row>
    <row r="11" spans="1:9" x14ac:dyDescent="0.35">
      <c r="A11" s="14" t="s">
        <v>6</v>
      </c>
      <c r="B11" s="11">
        <v>270040450</v>
      </c>
      <c r="C11" s="9">
        <v>270040450</v>
      </c>
    </row>
    <row r="12" spans="1:9" x14ac:dyDescent="0.35">
      <c r="A12" s="14" t="s">
        <v>7</v>
      </c>
      <c r="B12" s="11">
        <v>37471777</v>
      </c>
      <c r="C12" s="9">
        <v>37471777</v>
      </c>
    </row>
    <row r="13" spans="1:9" x14ac:dyDescent="0.35">
      <c r="A13" s="14" t="s">
        <v>8</v>
      </c>
      <c r="B13" s="11">
        <v>0</v>
      </c>
      <c r="C13" s="11">
        <v>0</v>
      </c>
    </row>
    <row r="14" spans="1:9" x14ac:dyDescent="0.35">
      <c r="A14" s="14" t="s">
        <v>9</v>
      </c>
      <c r="B14" s="11">
        <v>0</v>
      </c>
      <c r="C14" s="11">
        <v>0</v>
      </c>
    </row>
    <row r="15" spans="1:9" x14ac:dyDescent="0.35">
      <c r="A15" s="14" t="s">
        <v>10</v>
      </c>
      <c r="B15" s="11">
        <v>33194606</v>
      </c>
      <c r="C15" s="9">
        <v>33194606</v>
      </c>
    </row>
    <row r="16" spans="1:9" x14ac:dyDescent="0.35">
      <c r="A16" s="13" t="s">
        <v>11</v>
      </c>
      <c r="B16" s="12">
        <f>SUM(B17:B25)</f>
        <v>221850000</v>
      </c>
      <c r="C16" s="12">
        <f>SUM(C17:C25)</f>
        <v>247275000</v>
      </c>
    </row>
    <row r="17" spans="1:3" x14ac:dyDescent="0.35">
      <c r="A17" s="14" t="s">
        <v>12</v>
      </c>
      <c r="B17" s="11">
        <v>14500000</v>
      </c>
      <c r="C17" s="9">
        <v>14500000</v>
      </c>
    </row>
    <row r="18" spans="1:3" x14ac:dyDescent="0.35">
      <c r="A18" s="14" t="s">
        <v>13</v>
      </c>
      <c r="B18" s="11">
        <v>13850000</v>
      </c>
      <c r="C18" s="9">
        <v>11850000</v>
      </c>
    </row>
    <row r="19" spans="1:3" x14ac:dyDescent="0.35">
      <c r="A19" s="14" t="s">
        <v>14</v>
      </c>
      <c r="B19" s="11">
        <v>9500000</v>
      </c>
      <c r="C19" s="9">
        <v>9500000</v>
      </c>
    </row>
    <row r="20" spans="1:3" x14ac:dyDescent="0.35">
      <c r="A20" s="14" t="s">
        <v>15</v>
      </c>
      <c r="B20" s="11">
        <v>1400000</v>
      </c>
      <c r="C20" s="9">
        <v>1400000</v>
      </c>
    </row>
    <row r="21" spans="1:3" x14ac:dyDescent="0.35">
      <c r="A21" s="14" t="s">
        <v>16</v>
      </c>
      <c r="B21" s="11">
        <v>39400000</v>
      </c>
      <c r="C21" s="9">
        <v>66825000</v>
      </c>
    </row>
    <row r="22" spans="1:3" x14ac:dyDescent="0.35">
      <c r="A22" s="14" t="s">
        <v>17</v>
      </c>
      <c r="B22" s="11">
        <v>3700000</v>
      </c>
      <c r="C22" s="9">
        <v>3700000</v>
      </c>
    </row>
    <row r="23" spans="1:3" ht="29" x14ac:dyDescent="0.35">
      <c r="A23" s="14" t="s">
        <v>18</v>
      </c>
      <c r="B23" s="11">
        <v>68700000</v>
      </c>
      <c r="C23" s="9">
        <v>68700000</v>
      </c>
    </row>
    <row r="24" spans="1:3" x14ac:dyDescent="0.35">
      <c r="A24" s="14" t="s">
        <v>19</v>
      </c>
      <c r="B24" s="11">
        <v>56600000</v>
      </c>
      <c r="C24" s="9">
        <v>56600000</v>
      </c>
    </row>
    <row r="25" spans="1:3" x14ac:dyDescent="0.35">
      <c r="A25" s="14" t="s">
        <v>20</v>
      </c>
      <c r="B25" s="11">
        <v>14200000</v>
      </c>
      <c r="C25" s="9">
        <v>14200000</v>
      </c>
    </row>
    <row r="26" spans="1:3" x14ac:dyDescent="0.35">
      <c r="A26" s="13" t="s">
        <v>21</v>
      </c>
      <c r="B26" s="12">
        <f>SUM(B27:B35)</f>
        <v>60589879</v>
      </c>
      <c r="C26" s="12">
        <f>SUM(C27:C35)</f>
        <v>62089879</v>
      </c>
    </row>
    <row r="27" spans="1:3" x14ac:dyDescent="0.35">
      <c r="A27" s="14" t="s">
        <v>22</v>
      </c>
      <c r="B27" s="11">
        <v>500000</v>
      </c>
      <c r="C27" s="9">
        <v>500000</v>
      </c>
    </row>
    <row r="28" spans="1:3" x14ac:dyDescent="0.35">
      <c r="A28" s="14" t="s">
        <v>23</v>
      </c>
      <c r="B28" s="11">
        <v>4050000</v>
      </c>
      <c r="C28" s="9">
        <v>5550000</v>
      </c>
    </row>
    <row r="29" spans="1:3" x14ac:dyDescent="0.35">
      <c r="A29" s="14" t="s">
        <v>24</v>
      </c>
      <c r="B29" s="11">
        <v>4940500</v>
      </c>
      <c r="C29" s="9">
        <v>4894900</v>
      </c>
    </row>
    <row r="30" spans="1:3" x14ac:dyDescent="0.35">
      <c r="A30" s="14" t="s">
        <v>25</v>
      </c>
      <c r="B30" s="11">
        <v>100000</v>
      </c>
      <c r="C30" s="9">
        <v>354600</v>
      </c>
    </row>
    <row r="31" spans="1:3" x14ac:dyDescent="0.35">
      <c r="A31" s="14" t="s">
        <v>26</v>
      </c>
      <c r="B31" s="11">
        <v>1670500</v>
      </c>
      <c r="C31" s="9">
        <v>1670500</v>
      </c>
    </row>
    <row r="32" spans="1:3" x14ac:dyDescent="0.35">
      <c r="A32" s="14" t="s">
        <v>27</v>
      </c>
      <c r="B32" s="11">
        <v>855000</v>
      </c>
      <c r="C32" s="9">
        <v>855000</v>
      </c>
    </row>
    <row r="33" spans="1:3" x14ac:dyDescent="0.35">
      <c r="A33" s="14" t="s">
        <v>28</v>
      </c>
      <c r="B33" s="11">
        <v>23962969</v>
      </c>
      <c r="C33" s="9">
        <v>23753969</v>
      </c>
    </row>
    <row r="34" spans="1:3" x14ac:dyDescent="0.35">
      <c r="A34" s="14" t="s">
        <v>29</v>
      </c>
      <c r="B34" s="11">
        <v>0</v>
      </c>
      <c r="C34" s="11">
        <v>0</v>
      </c>
    </row>
    <row r="35" spans="1:3" x14ac:dyDescent="0.35">
      <c r="A35" s="14" t="s">
        <v>30</v>
      </c>
      <c r="B35" s="11">
        <v>24510910</v>
      </c>
      <c r="C35" s="9">
        <v>24510910</v>
      </c>
    </row>
    <row r="36" spans="1:3" x14ac:dyDescent="0.35">
      <c r="A36" s="13" t="s">
        <v>31</v>
      </c>
      <c r="B36" s="12">
        <f>SUM(B37:B44)</f>
        <v>815000</v>
      </c>
      <c r="C36" s="12">
        <f>SUM(C37:C44)</f>
        <v>815000</v>
      </c>
    </row>
    <row r="37" spans="1:3" x14ac:dyDescent="0.35">
      <c r="A37" s="14" t="s">
        <v>32</v>
      </c>
      <c r="B37" s="11">
        <v>815000</v>
      </c>
      <c r="C37" s="11">
        <v>815000</v>
      </c>
    </row>
    <row r="38" spans="1:3" x14ac:dyDescent="0.35">
      <c r="A38" s="14" t="s">
        <v>33</v>
      </c>
      <c r="B38" s="11">
        <v>0</v>
      </c>
      <c r="C38" s="11">
        <v>0</v>
      </c>
    </row>
    <row r="39" spans="1:3" x14ac:dyDescent="0.35">
      <c r="A39" s="14" t="s">
        <v>34</v>
      </c>
      <c r="B39" s="11">
        <v>0</v>
      </c>
      <c r="C39" s="11">
        <v>0</v>
      </c>
    </row>
    <row r="40" spans="1:3" x14ac:dyDescent="0.35">
      <c r="A40" s="14" t="s">
        <v>35</v>
      </c>
      <c r="B40" s="11">
        <v>0</v>
      </c>
      <c r="C40" s="11">
        <v>0</v>
      </c>
    </row>
    <row r="41" spans="1:3" x14ac:dyDescent="0.35">
      <c r="A41" s="14" t="s">
        <v>36</v>
      </c>
      <c r="B41" s="11">
        <v>0</v>
      </c>
      <c r="C41" s="11">
        <v>0</v>
      </c>
    </row>
    <row r="42" spans="1:3" x14ac:dyDescent="0.35">
      <c r="A42" s="14" t="s">
        <v>37</v>
      </c>
      <c r="B42" s="11">
        <v>0</v>
      </c>
      <c r="C42" s="11">
        <v>0</v>
      </c>
    </row>
    <row r="43" spans="1:3" x14ac:dyDescent="0.35">
      <c r="A43" s="14" t="s">
        <v>38</v>
      </c>
      <c r="B43" s="11">
        <v>0</v>
      </c>
      <c r="C43" s="11">
        <v>0</v>
      </c>
    </row>
    <row r="44" spans="1:3" x14ac:dyDescent="0.35">
      <c r="A44" s="14" t="s">
        <v>39</v>
      </c>
      <c r="B44" s="11">
        <v>0</v>
      </c>
      <c r="C44" s="11">
        <v>0</v>
      </c>
    </row>
    <row r="45" spans="1:3" x14ac:dyDescent="0.35">
      <c r="A45" s="13" t="s">
        <v>40</v>
      </c>
      <c r="B45" s="12">
        <f>SUM(B46:B51)</f>
        <v>0</v>
      </c>
      <c r="C45" s="12">
        <f>SUM(C46:C51)</f>
        <v>0</v>
      </c>
    </row>
    <row r="46" spans="1:3" x14ac:dyDescent="0.35">
      <c r="A46" s="14" t="s">
        <v>41</v>
      </c>
      <c r="B46" s="11">
        <v>0</v>
      </c>
      <c r="C46" s="11">
        <v>0</v>
      </c>
    </row>
    <row r="47" spans="1:3" x14ac:dyDescent="0.35">
      <c r="A47" s="14" t="s">
        <v>42</v>
      </c>
      <c r="B47" s="11">
        <v>0</v>
      </c>
      <c r="C47" s="11">
        <v>0</v>
      </c>
    </row>
    <row r="48" spans="1:3" x14ac:dyDescent="0.35">
      <c r="A48" s="14" t="s">
        <v>43</v>
      </c>
      <c r="B48" s="11">
        <v>0</v>
      </c>
      <c r="C48" s="11">
        <v>0</v>
      </c>
    </row>
    <row r="49" spans="1:3" x14ac:dyDescent="0.35">
      <c r="A49" s="14" t="s">
        <v>44</v>
      </c>
      <c r="B49" s="11">
        <v>0</v>
      </c>
      <c r="C49" s="11">
        <v>0</v>
      </c>
    </row>
    <row r="50" spans="1:3" x14ac:dyDescent="0.35">
      <c r="A50" s="14" t="s">
        <v>45</v>
      </c>
      <c r="B50" s="11">
        <v>0</v>
      </c>
      <c r="C50" s="11">
        <v>0</v>
      </c>
    </row>
    <row r="51" spans="1:3" x14ac:dyDescent="0.35">
      <c r="A51" s="14" t="s">
        <v>46</v>
      </c>
      <c r="B51" s="11">
        <v>0</v>
      </c>
      <c r="C51" s="11">
        <v>0</v>
      </c>
    </row>
    <row r="52" spans="1:3" x14ac:dyDescent="0.35">
      <c r="A52" s="13" t="s">
        <v>47</v>
      </c>
      <c r="B52" s="12">
        <f>SUM(B53:B61)</f>
        <v>171993090</v>
      </c>
      <c r="C52" s="12">
        <f>SUM(C53:C61)</f>
        <v>145068090</v>
      </c>
    </row>
    <row r="53" spans="1:3" x14ac:dyDescent="0.35">
      <c r="A53" s="14" t="s">
        <v>48</v>
      </c>
      <c r="B53" s="11">
        <v>51340116</v>
      </c>
      <c r="C53" s="9">
        <v>51340116</v>
      </c>
    </row>
    <row r="54" spans="1:3" x14ac:dyDescent="0.35">
      <c r="A54" s="14" t="s">
        <v>49</v>
      </c>
      <c r="B54" s="11">
        <v>968730</v>
      </c>
      <c r="C54" s="9">
        <v>968730</v>
      </c>
    </row>
    <row r="55" spans="1:3" x14ac:dyDescent="0.35">
      <c r="A55" s="14" t="s">
        <v>50</v>
      </c>
      <c r="B55" s="11">
        <v>52291130</v>
      </c>
      <c r="C55" s="9">
        <v>52081130</v>
      </c>
    </row>
    <row r="56" spans="1:3" x14ac:dyDescent="0.35">
      <c r="A56" s="14" t="s">
        <v>51</v>
      </c>
      <c r="B56" s="11">
        <v>0</v>
      </c>
      <c r="C56" s="9">
        <v>210000</v>
      </c>
    </row>
    <row r="57" spans="1:3" x14ac:dyDescent="0.35">
      <c r="A57" s="14" t="s">
        <v>52</v>
      </c>
      <c r="B57" s="11">
        <v>34104000</v>
      </c>
      <c r="C57" s="9">
        <v>32604000</v>
      </c>
    </row>
    <row r="58" spans="1:3" x14ac:dyDescent="0.35">
      <c r="A58" s="14" t="s">
        <v>53</v>
      </c>
      <c r="B58" s="11">
        <v>1000000</v>
      </c>
      <c r="C58" s="9">
        <v>1000000</v>
      </c>
    </row>
    <row r="59" spans="1:3" x14ac:dyDescent="0.35">
      <c r="A59" s="14" t="s">
        <v>54</v>
      </c>
      <c r="B59" s="11">
        <v>0</v>
      </c>
      <c r="C59" s="11">
        <v>0</v>
      </c>
    </row>
    <row r="60" spans="1:3" x14ac:dyDescent="0.35">
      <c r="A60" s="14" t="s">
        <v>55</v>
      </c>
      <c r="B60" s="11">
        <v>31589114</v>
      </c>
      <c r="C60" s="11">
        <v>6164114</v>
      </c>
    </row>
    <row r="61" spans="1:3" x14ac:dyDescent="0.35">
      <c r="A61" s="14" t="s">
        <v>56</v>
      </c>
      <c r="B61" s="11">
        <v>700000</v>
      </c>
      <c r="C61" s="11">
        <v>700000</v>
      </c>
    </row>
    <row r="62" spans="1:3" x14ac:dyDescent="0.35">
      <c r="A62" s="13" t="s">
        <v>57</v>
      </c>
      <c r="B62" s="12">
        <f>SUM(B63:B66)</f>
        <v>0</v>
      </c>
      <c r="C62" s="12">
        <f>SUM(C63:C66)</f>
        <v>0</v>
      </c>
    </row>
    <row r="63" spans="1:3" x14ac:dyDescent="0.35">
      <c r="A63" s="14" t="s">
        <v>58</v>
      </c>
      <c r="B63" s="11">
        <v>0</v>
      </c>
      <c r="C63" s="11">
        <v>0</v>
      </c>
    </row>
    <row r="64" spans="1:3" x14ac:dyDescent="0.35">
      <c r="A64" s="14" t="s">
        <v>59</v>
      </c>
      <c r="B64" s="11">
        <v>0</v>
      </c>
      <c r="C64" s="11">
        <v>0</v>
      </c>
    </row>
    <row r="65" spans="1:3" x14ac:dyDescent="0.35">
      <c r="A65" s="14" t="s">
        <v>60</v>
      </c>
      <c r="B65" s="11">
        <v>0</v>
      </c>
      <c r="C65" s="11">
        <v>0</v>
      </c>
    </row>
    <row r="66" spans="1:3" ht="29" x14ac:dyDescent="0.35">
      <c r="A66" s="14" t="s">
        <v>61</v>
      </c>
      <c r="B66" s="11">
        <v>0</v>
      </c>
      <c r="C66" s="11">
        <v>0</v>
      </c>
    </row>
    <row r="67" spans="1:3" x14ac:dyDescent="0.35">
      <c r="A67" s="13" t="s">
        <v>62</v>
      </c>
      <c r="B67" s="12">
        <f>SUM(B68:B69)</f>
        <v>0</v>
      </c>
      <c r="C67" s="12">
        <f>SUM(C68:C69)</f>
        <v>0</v>
      </c>
    </row>
    <row r="68" spans="1:3" x14ac:dyDescent="0.35">
      <c r="A68" s="14" t="s">
        <v>63</v>
      </c>
      <c r="B68" s="11">
        <v>0</v>
      </c>
      <c r="C68" s="11">
        <v>0</v>
      </c>
    </row>
    <row r="69" spans="1:3" x14ac:dyDescent="0.35">
      <c r="A69" s="14" t="s">
        <v>64</v>
      </c>
      <c r="B69" s="11">
        <v>0</v>
      </c>
      <c r="C69" s="11">
        <v>0</v>
      </c>
    </row>
    <row r="70" spans="1:3" x14ac:dyDescent="0.35">
      <c r="A70" s="13" t="s">
        <v>65</v>
      </c>
      <c r="B70" s="12">
        <f>SUM(B71:B73)</f>
        <v>0</v>
      </c>
      <c r="C70" s="12">
        <f>SUM(C71:C73)</f>
        <v>0</v>
      </c>
    </row>
    <row r="71" spans="1:3" x14ac:dyDescent="0.35">
      <c r="A71" s="14" t="s">
        <v>66</v>
      </c>
      <c r="B71" s="11">
        <v>0</v>
      </c>
      <c r="C71" s="11">
        <v>0</v>
      </c>
    </row>
    <row r="72" spans="1:3" x14ac:dyDescent="0.35">
      <c r="A72" s="14" t="s">
        <v>67</v>
      </c>
      <c r="B72" s="11">
        <v>0</v>
      </c>
      <c r="C72" s="11">
        <v>0</v>
      </c>
    </row>
    <row r="73" spans="1:3" x14ac:dyDescent="0.35">
      <c r="A73" s="14" t="s">
        <v>68</v>
      </c>
      <c r="B73" s="11">
        <v>0</v>
      </c>
      <c r="C73" s="11">
        <v>0</v>
      </c>
    </row>
    <row r="74" spans="1:3" x14ac:dyDescent="0.35">
      <c r="A74" s="13" t="s">
        <v>69</v>
      </c>
      <c r="B74" s="11">
        <v>0</v>
      </c>
      <c r="C74" s="11">
        <v>0</v>
      </c>
    </row>
    <row r="75" spans="1:3" x14ac:dyDescent="0.35">
      <c r="A75" s="13" t="s">
        <v>70</v>
      </c>
      <c r="B75" s="12">
        <f>SUM(B76:B77)</f>
        <v>0</v>
      </c>
      <c r="C75" s="12">
        <f>SUM(C76:C77)</f>
        <v>0</v>
      </c>
    </row>
    <row r="76" spans="1:3" x14ac:dyDescent="0.35">
      <c r="A76" s="14" t="s">
        <v>71</v>
      </c>
      <c r="B76" s="11">
        <v>0</v>
      </c>
      <c r="C76" s="11">
        <v>0</v>
      </c>
    </row>
    <row r="77" spans="1:3" x14ac:dyDescent="0.35">
      <c r="A77" s="14" t="s">
        <v>72</v>
      </c>
      <c r="B77" s="11">
        <v>0</v>
      </c>
      <c r="C77" s="11">
        <v>0</v>
      </c>
    </row>
    <row r="78" spans="1:3" x14ac:dyDescent="0.35">
      <c r="A78" s="13" t="s">
        <v>73</v>
      </c>
      <c r="B78" s="12">
        <f>SUM(B79:B80)</f>
        <v>0</v>
      </c>
      <c r="C78" s="12">
        <f>SUM(C79:C80)</f>
        <v>0</v>
      </c>
    </row>
    <row r="79" spans="1:3" x14ac:dyDescent="0.35">
      <c r="A79" s="14" t="s">
        <v>74</v>
      </c>
      <c r="B79" s="11">
        <v>0</v>
      </c>
      <c r="C79" s="11">
        <v>0</v>
      </c>
    </row>
    <row r="80" spans="1:3" x14ac:dyDescent="0.35">
      <c r="A80" s="14" t="s">
        <v>75</v>
      </c>
      <c r="B80" s="11">
        <v>0</v>
      </c>
      <c r="C80" s="11">
        <v>0</v>
      </c>
    </row>
    <row r="81" spans="1:4" x14ac:dyDescent="0.35">
      <c r="A81" s="13" t="s">
        <v>76</v>
      </c>
      <c r="B81" s="12">
        <f>SUM(B82)</f>
        <v>0</v>
      </c>
      <c r="C81" s="12">
        <f>SUM(C82)</f>
        <v>0</v>
      </c>
    </row>
    <row r="82" spans="1:4" x14ac:dyDescent="0.35">
      <c r="A82" s="14" t="s">
        <v>77</v>
      </c>
      <c r="B82" s="11">
        <v>0</v>
      </c>
      <c r="C82" s="11">
        <v>0</v>
      </c>
    </row>
    <row r="83" spans="1:4" x14ac:dyDescent="0.35">
      <c r="A83" s="2" t="s">
        <v>78</v>
      </c>
      <c r="B83" s="20">
        <f>SUM(B10+B16+B26+B36+B45+B52+B62+B67+B70+B75+B78+B81)</f>
        <v>795954802</v>
      </c>
      <c r="C83" s="20">
        <f>SUM(C10+C16+C26+C36+C45+C52+C62+C67+C70+C75+C78+C81)</f>
        <v>795954802</v>
      </c>
    </row>
    <row r="84" spans="1:4" x14ac:dyDescent="0.35">
      <c r="B84" s="9"/>
      <c r="C84" s="9"/>
    </row>
    <row r="85" spans="1:4" x14ac:dyDescent="0.35">
      <c r="C85" s="26"/>
    </row>
    <row r="86" spans="1:4" ht="33" customHeight="1" x14ac:dyDescent="0.35">
      <c r="A86" s="43" t="s">
        <v>79</v>
      </c>
      <c r="B86" s="44"/>
      <c r="C86" s="45"/>
    </row>
    <row r="87" spans="1:4" ht="39" customHeight="1" x14ac:dyDescent="0.35">
      <c r="A87" s="46" t="s">
        <v>80</v>
      </c>
      <c r="B87" s="47"/>
      <c r="C87" s="48"/>
    </row>
    <row r="88" spans="1:4" ht="84.75" customHeight="1" x14ac:dyDescent="0.35">
      <c r="A88" s="49" t="s">
        <v>81</v>
      </c>
      <c r="B88" s="50"/>
      <c r="C88" s="51"/>
    </row>
    <row r="92" spans="1:4" x14ac:dyDescent="0.35">
      <c r="A92" s="31"/>
      <c r="B92" s="31"/>
    </row>
    <row r="93" spans="1:4" ht="15.5" x14ac:dyDescent="0.35">
      <c r="A93" s="30" t="s">
        <v>95</v>
      </c>
      <c r="B93" s="32" t="s">
        <v>97</v>
      </c>
      <c r="C93" s="31"/>
      <c r="D93" s="31"/>
    </row>
    <row r="94" spans="1:4" ht="35" customHeight="1" x14ac:dyDescent="0.35">
      <c r="A94" s="30" t="s">
        <v>98</v>
      </c>
      <c r="B94" s="32" t="s">
        <v>94</v>
      </c>
      <c r="C94" s="31"/>
      <c r="D94" s="31"/>
    </row>
    <row r="95" spans="1:4" ht="15.5" x14ac:dyDescent="0.35">
      <c r="A95" s="30" t="s">
        <v>96</v>
      </c>
      <c r="B95" s="30" t="s">
        <v>101</v>
      </c>
      <c r="C95" s="30"/>
      <c r="D95" s="31"/>
    </row>
    <row r="96" spans="1:4" ht="15.5" x14ac:dyDescent="0.35">
      <c r="A96" s="27" t="s">
        <v>99</v>
      </c>
      <c r="B96" s="27" t="s">
        <v>100</v>
      </c>
      <c r="C96" s="27"/>
      <c r="D96" s="30"/>
    </row>
    <row r="97" spans="4:4" ht="15.5" x14ac:dyDescent="0.35">
      <c r="D97" s="27"/>
    </row>
  </sheetData>
  <mergeCells count="11">
    <mergeCell ref="A86:C86"/>
    <mergeCell ref="A87:C87"/>
    <mergeCell ref="A88:C88"/>
    <mergeCell ref="A1:C1"/>
    <mergeCell ref="A5:C5"/>
    <mergeCell ref="A7:A8"/>
    <mergeCell ref="B7:B8"/>
    <mergeCell ref="C7:C8"/>
    <mergeCell ref="A3:C3"/>
    <mergeCell ref="A2:C2"/>
    <mergeCell ref="A4:C4"/>
  </mergeCells>
  <pageMargins left="0.39370078740157483" right="0.39370078740157483" top="0.2" bottom="1.18" header="0.15748031496062992" footer="0.89"/>
  <pageSetup scale="69" orientation="portrait" r:id="rId1"/>
  <headerFooter>
    <oddFooter>&amp;CPágina &amp;P de &amp;N</oddFooter>
  </headerFooter>
  <rowBreaks count="1" manualBreakCount="1">
    <brk id="61" max="2" man="1"/>
  </rowBreaks>
  <ignoredErrors>
    <ignoredError sqref="B70:C7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1:K93"/>
  <sheetViews>
    <sheetView showGridLines="0" zoomScale="90" zoomScaleNormal="90" workbookViewId="0">
      <selection activeCell="L7" sqref="L7"/>
    </sheetView>
  </sheetViews>
  <sheetFormatPr baseColWidth="10" defaultColWidth="11.453125" defaultRowHeight="14.5" x14ac:dyDescent="0.35"/>
  <cols>
    <col min="1" max="1" width="66.54296875" customWidth="1"/>
    <col min="2" max="2" width="37.81640625" customWidth="1"/>
    <col min="3" max="3" width="25.81640625" customWidth="1"/>
    <col min="4" max="4" width="17.26953125" customWidth="1"/>
    <col min="5" max="5" width="5.7265625" hidden="1" customWidth="1"/>
    <col min="6" max="6" width="5.1796875" hidden="1" customWidth="1"/>
    <col min="7" max="7" width="7.54296875" hidden="1" customWidth="1"/>
    <col min="8" max="8" width="11.453125" hidden="1" customWidth="1"/>
    <col min="9" max="9" width="8.1796875" hidden="1" customWidth="1"/>
    <col min="10" max="10" width="11.453125" hidden="1" customWidth="1"/>
    <col min="11" max="11" width="10.1796875" hidden="1" customWidth="1"/>
  </cols>
  <sheetData>
    <row r="1" spans="1:11" ht="21" customHeight="1" x14ac:dyDescent="0.35">
      <c r="A1" s="62" t="s">
        <v>102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5" x14ac:dyDescent="0.35">
      <c r="A2" s="60" t="s">
        <v>105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.75" customHeight="1" x14ac:dyDescent="0.35">
      <c r="A3" s="54" t="s">
        <v>82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5.75" customHeight="1" x14ac:dyDescent="0.35">
      <c r="A4" s="55" t="s">
        <v>92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6" spans="1:11" ht="25.5" customHeight="1" x14ac:dyDescent="0.35">
      <c r="A6" s="56" t="s">
        <v>1</v>
      </c>
      <c r="B6" s="58" t="s">
        <v>103</v>
      </c>
      <c r="C6" s="58" t="s">
        <v>104</v>
      </c>
      <c r="D6" s="58" t="s">
        <v>107</v>
      </c>
      <c r="E6" s="33"/>
      <c r="F6" s="33"/>
      <c r="G6" s="33"/>
      <c r="H6" s="33"/>
      <c r="I6" s="33"/>
      <c r="J6" s="33"/>
      <c r="K6" s="33"/>
    </row>
    <row r="7" spans="1:11" x14ac:dyDescent="0.35">
      <c r="A7" s="57"/>
      <c r="B7" s="59"/>
      <c r="C7" s="59"/>
      <c r="D7" s="59"/>
      <c r="E7" s="5" t="s">
        <v>83</v>
      </c>
      <c r="F7" s="6" t="s">
        <v>84</v>
      </c>
      <c r="G7" s="5" t="s">
        <v>85</v>
      </c>
      <c r="H7" s="5" t="s">
        <v>86</v>
      </c>
      <c r="I7" s="5" t="s">
        <v>87</v>
      </c>
      <c r="J7" s="5" t="s">
        <v>88</v>
      </c>
      <c r="K7" s="6" t="s">
        <v>89</v>
      </c>
    </row>
    <row r="8" spans="1:11" x14ac:dyDescent="0.35">
      <c r="A8" s="15" t="s">
        <v>4</v>
      </c>
      <c r="B8" s="42"/>
      <c r="C8" s="42"/>
      <c r="D8" s="42"/>
      <c r="E8" s="24"/>
      <c r="F8" s="1"/>
      <c r="G8" s="1"/>
      <c r="H8" s="1"/>
      <c r="I8" s="1"/>
      <c r="J8" s="1"/>
      <c r="K8" s="1"/>
    </row>
    <row r="9" spans="1:11" x14ac:dyDescent="0.35">
      <c r="A9" s="15" t="s">
        <v>5</v>
      </c>
      <c r="B9" s="41">
        <f>SUM(B10:B14)</f>
        <v>340706833</v>
      </c>
      <c r="C9" s="41">
        <f>SUM(C10:C14)</f>
        <v>340706833</v>
      </c>
      <c r="D9" s="41">
        <f t="shared" ref="D9:K9" si="0">SUM(D10:D14)</f>
        <v>21430050.309999999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</row>
    <row r="10" spans="1:11" x14ac:dyDescent="0.35">
      <c r="A10" s="16" t="s">
        <v>6</v>
      </c>
      <c r="B10" s="38">
        <f>'P1 Presupuesto Aprobado'!B11</f>
        <v>270040450</v>
      </c>
      <c r="C10" s="38">
        <f>'P1 Presupuesto Aprobado'!C11</f>
        <v>270040450</v>
      </c>
      <c r="D10" s="9">
        <v>18083634.25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1" x14ac:dyDescent="0.35">
      <c r="A11" s="16" t="s">
        <v>7</v>
      </c>
      <c r="B11" s="38">
        <f>'P1 Presupuesto Aprobado'!B12</f>
        <v>37471777</v>
      </c>
      <c r="C11" s="38">
        <f>'P1 Presupuesto Aprobado'!C12</f>
        <v>37471777</v>
      </c>
      <c r="D11" s="9">
        <v>578627.56000000006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x14ac:dyDescent="0.35">
      <c r="A12" s="16" t="s">
        <v>8</v>
      </c>
      <c r="B12" s="38">
        <f>'P1 Presupuesto Aprobado'!B13</f>
        <v>0</v>
      </c>
      <c r="C12" s="38">
        <f>'P1 Presupuesto Aprobado'!C13</f>
        <v>0</v>
      </c>
      <c r="D12" s="38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1" x14ac:dyDescent="0.35">
      <c r="A13" s="16" t="s">
        <v>9</v>
      </c>
      <c r="B13" s="38">
        <f>'P1 Presupuesto Aprobado'!B14</f>
        <v>0</v>
      </c>
      <c r="C13" s="38">
        <f>'P1 Presupuesto Aprobado'!C14</f>
        <v>0</v>
      </c>
      <c r="D13" s="38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</row>
    <row r="14" spans="1:11" x14ac:dyDescent="0.35">
      <c r="A14" s="16" t="s">
        <v>10</v>
      </c>
      <c r="B14" s="38">
        <f>'P1 Presupuesto Aprobado'!B15</f>
        <v>33194606</v>
      </c>
      <c r="C14" s="38">
        <f>'P1 Presupuesto Aprobado'!C15</f>
        <v>33194606</v>
      </c>
      <c r="D14" s="9">
        <v>2767788.5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1" x14ac:dyDescent="0.35">
      <c r="A15" s="15" t="s">
        <v>11</v>
      </c>
      <c r="B15" s="12">
        <f>SUM(B16:B24)</f>
        <v>221850000</v>
      </c>
      <c r="C15" s="12">
        <f>SUM(C16:C24)</f>
        <v>247275000</v>
      </c>
      <c r="D15" s="12">
        <f>SUM(D16:D24)</f>
        <v>4451434.6199999992</v>
      </c>
      <c r="E15" s="12">
        <f t="shared" ref="E15:K15" si="1">SUM(E16:E24)</f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</row>
    <row r="16" spans="1:11" x14ac:dyDescent="0.35">
      <c r="A16" s="16" t="s">
        <v>12</v>
      </c>
      <c r="B16" s="38">
        <f>'P1 Presupuesto Aprobado'!B17</f>
        <v>14500000</v>
      </c>
      <c r="C16" s="38">
        <f>'P1 Presupuesto Aprobado'!C17</f>
        <v>14500000</v>
      </c>
      <c r="D16" s="38">
        <v>925477.8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pans="1:11" x14ac:dyDescent="0.35">
      <c r="A17" s="16" t="s">
        <v>13</v>
      </c>
      <c r="B17" s="38">
        <f>'P1 Presupuesto Aprobado'!B18</f>
        <v>13850000</v>
      </c>
      <c r="C17" s="38">
        <f>'P1 Presupuesto Aprobado'!C18</f>
        <v>11850000</v>
      </c>
      <c r="D17" s="38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 x14ac:dyDescent="0.35">
      <c r="A18" s="16" t="s">
        <v>14</v>
      </c>
      <c r="B18" s="18">
        <f>'P1 Presupuesto Aprobado'!B19</f>
        <v>9500000</v>
      </c>
      <c r="C18" s="18">
        <f>'P1 Presupuesto Aprobado'!C19</f>
        <v>9500000</v>
      </c>
      <c r="D18" s="9">
        <v>618696.89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 x14ac:dyDescent="0.35">
      <c r="A19" s="16" t="s">
        <v>15</v>
      </c>
      <c r="B19" s="18">
        <f>'P1 Presupuesto Aprobado'!B20</f>
        <v>1400000</v>
      </c>
      <c r="C19" s="18">
        <f>'P1 Presupuesto Aprobado'!C20</f>
        <v>1400000</v>
      </c>
      <c r="D19" s="18">
        <v>83841.279999999999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 x14ac:dyDescent="0.35">
      <c r="A20" s="16" t="s">
        <v>16</v>
      </c>
      <c r="B20" s="18">
        <f>'P1 Presupuesto Aprobado'!B21</f>
        <v>39400000</v>
      </c>
      <c r="C20" s="18">
        <f>'P1 Presupuesto Aprobado'!C21</f>
        <v>66825000</v>
      </c>
      <c r="D20" s="18">
        <v>136746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 x14ac:dyDescent="0.35">
      <c r="A21" s="16" t="s">
        <v>17</v>
      </c>
      <c r="B21" s="18">
        <f>'P1 Presupuesto Aprobado'!B22</f>
        <v>3700000</v>
      </c>
      <c r="C21" s="18">
        <f>'P1 Presupuesto Aprobado'!C22</f>
        <v>3700000</v>
      </c>
      <c r="D21" s="18">
        <v>1990682.21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 ht="29" x14ac:dyDescent="0.35">
      <c r="A22" s="16" t="s">
        <v>18</v>
      </c>
      <c r="B22" s="18">
        <f>'P1 Presupuesto Aprobado'!B23</f>
        <v>68700000</v>
      </c>
      <c r="C22" s="18">
        <f>'P1 Presupuesto Aprobado'!C23</f>
        <v>68700000</v>
      </c>
      <c r="D22" s="18">
        <v>23808.44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 x14ac:dyDescent="0.35">
      <c r="A23" s="16" t="s">
        <v>19</v>
      </c>
      <c r="B23" s="18">
        <f>'P1 Presupuesto Aprobado'!B24</f>
        <v>56600000</v>
      </c>
      <c r="C23" s="18">
        <f>'P1 Presupuesto Aprobado'!C24</f>
        <v>56600000</v>
      </c>
      <c r="D23" s="18">
        <v>147500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 x14ac:dyDescent="0.35">
      <c r="A24" s="16" t="s">
        <v>20</v>
      </c>
      <c r="B24" s="18">
        <f>'P1 Presupuesto Aprobado'!B25</f>
        <v>14200000</v>
      </c>
      <c r="C24" s="18">
        <f>'P1 Presupuesto Aprobado'!C25</f>
        <v>14200000</v>
      </c>
      <c r="D24" s="18">
        <v>524682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 x14ac:dyDescent="0.35">
      <c r="A25" s="15" t="s">
        <v>21</v>
      </c>
      <c r="B25" s="12">
        <f t="shared" ref="B25:K25" si="2">SUM(B26:B34)</f>
        <v>60589879</v>
      </c>
      <c r="C25" s="12">
        <f t="shared" si="2"/>
        <v>62089879</v>
      </c>
      <c r="D25" s="12">
        <f t="shared" si="2"/>
        <v>817830.93</v>
      </c>
      <c r="E25" s="12">
        <f t="shared" si="2"/>
        <v>0</v>
      </c>
      <c r="F25" s="12">
        <f t="shared" si="2"/>
        <v>0</v>
      </c>
      <c r="G25" s="12">
        <f t="shared" si="2"/>
        <v>0</v>
      </c>
      <c r="H25" s="12">
        <f t="shared" si="2"/>
        <v>0</v>
      </c>
      <c r="I25" s="12">
        <f t="shared" si="2"/>
        <v>0</v>
      </c>
      <c r="J25" s="12">
        <f t="shared" si="2"/>
        <v>0</v>
      </c>
      <c r="K25" s="12">
        <f t="shared" si="2"/>
        <v>0</v>
      </c>
    </row>
    <row r="26" spans="1:11" x14ac:dyDescent="0.35">
      <c r="A26" s="16" t="s">
        <v>22</v>
      </c>
      <c r="B26" s="18">
        <f>'P1 Presupuesto Aprobado'!B27</f>
        <v>500000</v>
      </c>
      <c r="C26" s="18">
        <f>'P1 Presupuesto Aprobado'!C27</f>
        <v>500000</v>
      </c>
      <c r="D26" s="18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 x14ac:dyDescent="0.35">
      <c r="A27" s="16" t="s">
        <v>23</v>
      </c>
      <c r="B27" s="18">
        <f>'P1 Presupuesto Aprobado'!B28</f>
        <v>4050000</v>
      </c>
      <c r="C27" s="18">
        <f>'P1 Presupuesto Aprobado'!C28</f>
        <v>5550000</v>
      </c>
      <c r="D27" s="18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x14ac:dyDescent="0.35">
      <c r="A28" s="16" t="s">
        <v>24</v>
      </c>
      <c r="B28" s="18">
        <f>'P1 Presupuesto Aprobado'!B29</f>
        <v>4940500</v>
      </c>
      <c r="C28" s="18">
        <f>'P1 Presupuesto Aprobado'!C29</f>
        <v>4894900</v>
      </c>
      <c r="D28" s="38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x14ac:dyDescent="0.35">
      <c r="A29" s="16" t="s">
        <v>25</v>
      </c>
      <c r="B29" s="18">
        <f>'P1 Presupuesto Aprobado'!B30</f>
        <v>100000</v>
      </c>
      <c r="C29" s="18">
        <f>'P1 Presupuesto Aprobado'!C30</f>
        <v>354600</v>
      </c>
      <c r="D29" s="18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 x14ac:dyDescent="0.35">
      <c r="A30" s="16" t="s">
        <v>26</v>
      </c>
      <c r="B30" s="18">
        <f>'P1 Presupuesto Aprobado'!B31</f>
        <v>1670500</v>
      </c>
      <c r="C30" s="18">
        <f>'P1 Presupuesto Aprobado'!C31</f>
        <v>1670500</v>
      </c>
      <c r="D30" s="18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 x14ac:dyDescent="0.35">
      <c r="A31" s="16" t="s">
        <v>27</v>
      </c>
      <c r="B31" s="18">
        <f>'P1 Presupuesto Aprobado'!B32</f>
        <v>855000</v>
      </c>
      <c r="C31" s="18">
        <f>'P1 Presupuesto Aprobado'!C32</f>
        <v>855000</v>
      </c>
      <c r="D31" s="38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x14ac:dyDescent="0.35">
      <c r="A32" s="16" t="s">
        <v>28</v>
      </c>
      <c r="B32" s="18">
        <f>'P1 Presupuesto Aprobado'!B33</f>
        <v>23962969</v>
      </c>
      <c r="C32" s="18">
        <f>'P1 Presupuesto Aprobado'!C33</f>
        <v>23753969</v>
      </c>
      <c r="D32" s="18">
        <v>817830.93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 ht="29" x14ac:dyDescent="0.35">
      <c r="A33" s="16" t="s">
        <v>29</v>
      </c>
      <c r="B33" s="18">
        <f>'P1 Presupuesto Aprobado'!B34</f>
        <v>0</v>
      </c>
      <c r="C33" s="18">
        <f>'P1 Presupuesto Aprobado'!C34</f>
        <v>0</v>
      </c>
      <c r="D33" s="38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 x14ac:dyDescent="0.35">
      <c r="A34" s="16" t="s">
        <v>30</v>
      </c>
      <c r="B34" s="18">
        <f>'P1 Presupuesto Aprobado'!B35</f>
        <v>24510910</v>
      </c>
      <c r="C34" s="18">
        <f>'P1 Presupuesto Aprobado'!C35</f>
        <v>24510910</v>
      </c>
      <c r="D34" s="38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 x14ac:dyDescent="0.35">
      <c r="A35" s="15" t="s">
        <v>31</v>
      </c>
      <c r="B35" s="12">
        <f t="shared" ref="B35:K35" si="3">SUM(B36:B43)</f>
        <v>815000</v>
      </c>
      <c r="C35" s="12">
        <f t="shared" si="3"/>
        <v>815000</v>
      </c>
      <c r="D35" s="12">
        <f t="shared" si="3"/>
        <v>0</v>
      </c>
      <c r="E35" s="12">
        <f t="shared" si="3"/>
        <v>0</v>
      </c>
      <c r="F35" s="12">
        <f t="shared" si="3"/>
        <v>0</v>
      </c>
      <c r="G35" s="12">
        <f t="shared" si="3"/>
        <v>0</v>
      </c>
      <c r="H35" s="12">
        <f t="shared" si="3"/>
        <v>0</v>
      </c>
      <c r="I35" s="12">
        <f t="shared" si="3"/>
        <v>0</v>
      </c>
      <c r="J35" s="12">
        <f t="shared" si="3"/>
        <v>0</v>
      </c>
      <c r="K35" s="12">
        <f t="shared" si="3"/>
        <v>0</v>
      </c>
    </row>
    <row r="36" spans="1:11" x14ac:dyDescent="0.35">
      <c r="A36" s="16" t="s">
        <v>32</v>
      </c>
      <c r="B36" s="18">
        <f>'P1 Presupuesto Aprobado'!B37</f>
        <v>815000</v>
      </c>
      <c r="C36" s="18">
        <f>'P1 Presupuesto Aprobado'!C37</f>
        <v>815000</v>
      </c>
      <c r="D36" s="18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 x14ac:dyDescent="0.35">
      <c r="A37" s="16" t="s">
        <v>33</v>
      </c>
      <c r="B37" s="18">
        <f>'P1 Presupuesto Aprobado'!B38</f>
        <v>0</v>
      </c>
      <c r="C37" s="18">
        <f>'P1 Presupuesto Aprobado'!C38</f>
        <v>0</v>
      </c>
      <c r="D37" s="18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 x14ac:dyDescent="0.35">
      <c r="A38" s="16" t="s">
        <v>34</v>
      </c>
      <c r="B38" s="18">
        <f>'P1 Presupuesto Aprobado'!B39</f>
        <v>0</v>
      </c>
      <c r="C38" s="18">
        <f>'P1 Presupuesto Aprobado'!C39</f>
        <v>0</v>
      </c>
      <c r="D38" s="18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 x14ac:dyDescent="0.35">
      <c r="A39" s="16" t="s">
        <v>35</v>
      </c>
      <c r="B39" s="18">
        <f>'P1 Presupuesto Aprobado'!B40</f>
        <v>0</v>
      </c>
      <c r="C39" s="18">
        <f>'P1 Presupuesto Aprobado'!C40</f>
        <v>0</v>
      </c>
      <c r="D39" s="18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 ht="29" x14ac:dyDescent="0.35">
      <c r="A40" s="16" t="s">
        <v>36</v>
      </c>
      <c r="B40" s="18">
        <f>'P1 Presupuesto Aprobado'!B41</f>
        <v>0</v>
      </c>
      <c r="C40" s="18">
        <f>'P1 Presupuesto Aprobado'!C41</f>
        <v>0</v>
      </c>
      <c r="D40" s="18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 x14ac:dyDescent="0.35">
      <c r="A41" s="16" t="s">
        <v>37</v>
      </c>
      <c r="B41" s="18">
        <f>'P1 Presupuesto Aprobado'!B42</f>
        <v>0</v>
      </c>
      <c r="C41" s="18">
        <f>'P1 Presupuesto Aprobado'!C42</f>
        <v>0</v>
      </c>
      <c r="D41" s="18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 x14ac:dyDescent="0.35">
      <c r="A42" s="16" t="s">
        <v>38</v>
      </c>
      <c r="B42" s="18">
        <f>'P1 Presupuesto Aprobado'!B43</f>
        <v>0</v>
      </c>
      <c r="C42" s="18">
        <f>'P1 Presupuesto Aprobado'!C43</f>
        <v>0</v>
      </c>
      <c r="D42" s="18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 x14ac:dyDescent="0.35">
      <c r="A43" s="16" t="s">
        <v>39</v>
      </c>
      <c r="B43" s="18">
        <f>'P1 Presupuesto Aprobado'!B44</f>
        <v>0</v>
      </c>
      <c r="C43" s="18">
        <f>'P1 Presupuesto Aprobado'!C44</f>
        <v>0</v>
      </c>
      <c r="D43" s="18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 x14ac:dyDescent="0.35">
      <c r="A44" s="15" t="s">
        <v>40</v>
      </c>
      <c r="B44" s="12">
        <f t="shared" ref="B44:K44" si="4">SUM(B45:B50)</f>
        <v>0</v>
      </c>
      <c r="C44" s="12">
        <f t="shared" si="4"/>
        <v>0</v>
      </c>
      <c r="D44" s="12">
        <f t="shared" si="4"/>
        <v>0</v>
      </c>
      <c r="E44" s="12">
        <f t="shared" si="4"/>
        <v>0</v>
      </c>
      <c r="F44" s="12">
        <f t="shared" si="4"/>
        <v>0</v>
      </c>
      <c r="G44" s="12">
        <f t="shared" si="4"/>
        <v>0</v>
      </c>
      <c r="H44" s="12">
        <f t="shared" si="4"/>
        <v>0</v>
      </c>
      <c r="I44" s="12">
        <f t="shared" si="4"/>
        <v>0</v>
      </c>
      <c r="J44" s="12">
        <f t="shared" si="4"/>
        <v>0</v>
      </c>
      <c r="K44" s="12">
        <f t="shared" si="4"/>
        <v>0</v>
      </c>
    </row>
    <row r="45" spans="1:11" x14ac:dyDescent="0.35">
      <c r="A45" s="16" t="s">
        <v>41</v>
      </c>
      <c r="B45" s="18">
        <f>'P1 Presupuesto Aprobado'!B46</f>
        <v>0</v>
      </c>
      <c r="C45" s="18">
        <f>'P1 Presupuesto Aprobado'!C46</f>
        <v>0</v>
      </c>
      <c r="D45" s="18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 x14ac:dyDescent="0.35">
      <c r="A46" s="16" t="s">
        <v>42</v>
      </c>
      <c r="B46" s="18">
        <f>'P1 Presupuesto Aprobado'!B47</f>
        <v>0</v>
      </c>
      <c r="C46" s="18">
        <f>'P1 Presupuesto Aprobado'!C47</f>
        <v>0</v>
      </c>
      <c r="D46" s="18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 x14ac:dyDescent="0.35">
      <c r="A47" s="16" t="s">
        <v>43</v>
      </c>
      <c r="B47" s="18">
        <f>'P1 Presupuesto Aprobado'!B48</f>
        <v>0</v>
      </c>
      <c r="C47" s="18">
        <f>'P1 Presupuesto Aprobado'!C48</f>
        <v>0</v>
      </c>
      <c r="D47" s="18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 x14ac:dyDescent="0.35">
      <c r="A48" s="16" t="s">
        <v>44</v>
      </c>
      <c r="B48" s="18">
        <f>'P1 Presupuesto Aprobado'!B49</f>
        <v>0</v>
      </c>
      <c r="C48" s="18">
        <f>'P1 Presupuesto Aprobado'!C49</f>
        <v>0</v>
      </c>
      <c r="D48" s="18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 x14ac:dyDescent="0.35">
      <c r="A49" s="16" t="s">
        <v>45</v>
      </c>
      <c r="B49" s="18">
        <f>'P1 Presupuesto Aprobado'!B50</f>
        <v>0</v>
      </c>
      <c r="C49" s="18">
        <f>'P1 Presupuesto Aprobado'!C50</f>
        <v>0</v>
      </c>
      <c r="D49" s="18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</row>
    <row r="50" spans="1:11" x14ac:dyDescent="0.35">
      <c r="A50" s="16" t="s">
        <v>46</v>
      </c>
      <c r="B50" s="18">
        <f>'P1 Presupuesto Aprobado'!B51</f>
        <v>0</v>
      </c>
      <c r="C50" s="18">
        <f>'P1 Presupuesto Aprobado'!C51</f>
        <v>0</v>
      </c>
      <c r="D50" s="18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</row>
    <row r="51" spans="1:11" x14ac:dyDescent="0.35">
      <c r="A51" s="15" t="s">
        <v>47</v>
      </c>
      <c r="B51" s="12">
        <f t="shared" ref="B51" si="5">SUM(B52:B60)</f>
        <v>171993090</v>
      </c>
      <c r="C51" s="12">
        <f>SUM(C52:C60)</f>
        <v>145068090</v>
      </c>
      <c r="D51" s="10">
        <f t="shared" ref="D51:K51" si="6">SUM(D52:D60)</f>
        <v>624982.42000000004</v>
      </c>
      <c r="E51" s="10">
        <f t="shared" si="6"/>
        <v>0</v>
      </c>
      <c r="F51" s="10">
        <f t="shared" si="6"/>
        <v>0</v>
      </c>
      <c r="G51" s="10">
        <f t="shared" si="6"/>
        <v>0</v>
      </c>
      <c r="H51" s="10">
        <f t="shared" si="6"/>
        <v>0</v>
      </c>
      <c r="I51" s="10">
        <f t="shared" si="6"/>
        <v>0</v>
      </c>
      <c r="J51" s="10">
        <f t="shared" si="6"/>
        <v>0</v>
      </c>
      <c r="K51" s="10">
        <f t="shared" si="6"/>
        <v>0</v>
      </c>
    </row>
    <row r="52" spans="1:11" x14ac:dyDescent="0.35">
      <c r="A52" s="16" t="s">
        <v>48</v>
      </c>
      <c r="B52" s="18">
        <f>'P1 Presupuesto Aprobado'!B53</f>
        <v>51340116</v>
      </c>
      <c r="C52" s="18">
        <f>'P1 Presupuesto Aprobado'!C53</f>
        <v>51340116</v>
      </c>
      <c r="D52" s="18">
        <v>145454.01999999999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</row>
    <row r="53" spans="1:11" x14ac:dyDescent="0.35">
      <c r="A53" s="16" t="s">
        <v>49</v>
      </c>
      <c r="B53" s="18">
        <f>'P1 Presupuesto Aprobado'!B54</f>
        <v>968730</v>
      </c>
      <c r="C53" s="18">
        <f>'P1 Presupuesto Aprobado'!C54</f>
        <v>968730</v>
      </c>
      <c r="D53" s="38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</row>
    <row r="54" spans="1:11" x14ac:dyDescent="0.35">
      <c r="A54" s="16" t="s">
        <v>50</v>
      </c>
      <c r="B54" s="18">
        <f>'P1 Presupuesto Aprobado'!B55</f>
        <v>52291130</v>
      </c>
      <c r="C54" s="18">
        <f>'P1 Presupuesto Aprobado'!C55</f>
        <v>52081130</v>
      </c>
      <c r="D54" s="18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</row>
    <row r="55" spans="1:11" x14ac:dyDescent="0.35">
      <c r="A55" s="16" t="s">
        <v>51</v>
      </c>
      <c r="B55" s="18">
        <f>'P1 Presupuesto Aprobado'!B56</f>
        <v>0</v>
      </c>
      <c r="C55" s="18">
        <f>'P1 Presupuesto Aprobado'!C56</f>
        <v>210000</v>
      </c>
      <c r="D55" s="38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</row>
    <row r="56" spans="1:11" x14ac:dyDescent="0.35">
      <c r="A56" s="16" t="s">
        <v>52</v>
      </c>
      <c r="B56" s="18">
        <f>'P1 Presupuesto Aprobado'!B57</f>
        <v>34104000</v>
      </c>
      <c r="C56" s="18">
        <f>'P1 Presupuesto Aprobado'!C57</f>
        <v>32604000</v>
      </c>
      <c r="D56" s="18">
        <v>479528.4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</row>
    <row r="57" spans="1:11" x14ac:dyDescent="0.35">
      <c r="A57" s="16" t="s">
        <v>53</v>
      </c>
      <c r="B57" s="18">
        <f>'P1 Presupuesto Aprobado'!B58</f>
        <v>1000000</v>
      </c>
      <c r="C57" s="18">
        <f>'P1 Presupuesto Aprobado'!C58</f>
        <v>1000000</v>
      </c>
      <c r="D57" s="18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</row>
    <row r="58" spans="1:11" x14ac:dyDescent="0.35">
      <c r="A58" s="16" t="s">
        <v>54</v>
      </c>
      <c r="B58" s="18">
        <f>'P1 Presupuesto Aprobado'!B59</f>
        <v>0</v>
      </c>
      <c r="C58" s="18">
        <f>'P1 Presupuesto Aprobado'!C59</f>
        <v>0</v>
      </c>
      <c r="D58" s="18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</row>
    <row r="59" spans="1:11" x14ac:dyDescent="0.35">
      <c r="A59" s="16" t="s">
        <v>55</v>
      </c>
      <c r="B59" s="18">
        <f>'P1 Presupuesto Aprobado'!B60</f>
        <v>31589114</v>
      </c>
      <c r="C59" s="18">
        <f>'P1 Presupuesto Aprobado'!C60</f>
        <v>6164114</v>
      </c>
      <c r="D59" s="18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</row>
    <row r="60" spans="1:11" x14ac:dyDescent="0.35">
      <c r="A60" s="16" t="s">
        <v>56</v>
      </c>
      <c r="B60" s="18">
        <f>'P1 Presupuesto Aprobado'!B61</f>
        <v>700000</v>
      </c>
      <c r="C60" s="18">
        <f>'P1 Presupuesto Aprobado'!C61</f>
        <v>700000</v>
      </c>
      <c r="D60" s="18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</row>
    <row r="61" spans="1:11" x14ac:dyDescent="0.35">
      <c r="A61" s="15" t="s">
        <v>57</v>
      </c>
      <c r="B61" s="12">
        <f>SUM(B62:B65)</f>
        <v>0</v>
      </c>
      <c r="C61" s="12">
        <f>SUM(C62:C65)</f>
        <v>0</v>
      </c>
      <c r="D61" s="10">
        <f t="shared" ref="D61:K61" si="7">SUM(D62:D65)</f>
        <v>0</v>
      </c>
      <c r="E61" s="10">
        <f t="shared" si="7"/>
        <v>0</v>
      </c>
      <c r="F61" s="10">
        <f t="shared" si="7"/>
        <v>0</v>
      </c>
      <c r="G61" s="10">
        <f t="shared" si="7"/>
        <v>0</v>
      </c>
      <c r="H61" s="10">
        <f t="shared" si="7"/>
        <v>0</v>
      </c>
      <c r="I61" s="10">
        <f t="shared" si="7"/>
        <v>0</v>
      </c>
      <c r="J61" s="10">
        <f t="shared" si="7"/>
        <v>0</v>
      </c>
      <c r="K61" s="10">
        <f t="shared" si="7"/>
        <v>0</v>
      </c>
    </row>
    <row r="62" spans="1:11" x14ac:dyDescent="0.35">
      <c r="A62" s="16" t="s">
        <v>58</v>
      </c>
      <c r="B62" s="18">
        <f>'P1 Presupuesto Aprobado'!B63</f>
        <v>0</v>
      </c>
      <c r="C62" s="18">
        <f>'P1 Presupuesto Aprobado'!C63</f>
        <v>0</v>
      </c>
      <c r="D62" s="18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</row>
    <row r="63" spans="1:11" x14ac:dyDescent="0.35">
      <c r="A63" s="16" t="s">
        <v>59</v>
      </c>
      <c r="B63" s="18">
        <f>'P1 Presupuesto Aprobado'!B64</f>
        <v>0</v>
      </c>
      <c r="C63" s="18">
        <f>'P1 Presupuesto Aprobado'!C64</f>
        <v>0</v>
      </c>
      <c r="D63" s="18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</row>
    <row r="64" spans="1:11" x14ac:dyDescent="0.35">
      <c r="A64" s="16" t="s">
        <v>60</v>
      </c>
      <c r="B64" s="18">
        <f>'P1 Presupuesto Aprobado'!B65</f>
        <v>0</v>
      </c>
      <c r="C64" s="18">
        <f>'P1 Presupuesto Aprobado'!C65</f>
        <v>0</v>
      </c>
      <c r="D64" s="18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</row>
    <row r="65" spans="1:11" ht="29" x14ac:dyDescent="0.35">
      <c r="A65" s="16" t="s">
        <v>61</v>
      </c>
      <c r="B65" s="18">
        <f>'P1 Presupuesto Aprobado'!B66</f>
        <v>0</v>
      </c>
      <c r="C65" s="18">
        <f>'P1 Presupuesto Aprobado'!C66</f>
        <v>0</v>
      </c>
      <c r="D65" s="18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</row>
    <row r="66" spans="1:11" x14ac:dyDescent="0.35">
      <c r="A66" s="15" t="s">
        <v>62</v>
      </c>
      <c r="B66" s="12">
        <f>SUM(B67:B68)</f>
        <v>0</v>
      </c>
      <c r="C66" s="12">
        <f>SUM(C67:C68)</f>
        <v>0</v>
      </c>
      <c r="D66" s="12">
        <f t="shared" ref="D66:K66" si="8">SUM(D67:D68)</f>
        <v>0</v>
      </c>
      <c r="E66" s="12">
        <f t="shared" si="8"/>
        <v>0</v>
      </c>
      <c r="F66" s="12">
        <f t="shared" si="8"/>
        <v>0</v>
      </c>
      <c r="G66" s="12">
        <f t="shared" si="8"/>
        <v>0</v>
      </c>
      <c r="H66" s="12">
        <f t="shared" si="8"/>
        <v>0</v>
      </c>
      <c r="I66" s="12">
        <f t="shared" si="8"/>
        <v>0</v>
      </c>
      <c r="J66" s="12">
        <f t="shared" si="8"/>
        <v>0</v>
      </c>
      <c r="K66" s="12">
        <f t="shared" si="8"/>
        <v>0</v>
      </c>
    </row>
    <row r="67" spans="1:11" x14ac:dyDescent="0.35">
      <c r="A67" s="16" t="s">
        <v>63</v>
      </c>
      <c r="B67" s="11">
        <v>0</v>
      </c>
      <c r="C67" s="11">
        <v>0</v>
      </c>
      <c r="D67" s="18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</row>
    <row r="68" spans="1:11" x14ac:dyDescent="0.35">
      <c r="A68" s="16" t="s">
        <v>64</v>
      </c>
      <c r="B68" s="11">
        <v>0</v>
      </c>
      <c r="C68" s="11">
        <v>0</v>
      </c>
      <c r="D68" s="18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</row>
    <row r="69" spans="1:11" x14ac:dyDescent="0.35">
      <c r="A69" s="15" t="s">
        <v>65</v>
      </c>
      <c r="B69" s="12">
        <f>SUM(B70:B72)</f>
        <v>0</v>
      </c>
      <c r="C69" s="12">
        <f>SUM(C70:C72)</f>
        <v>0</v>
      </c>
      <c r="D69" s="12">
        <f t="shared" ref="D69:K69" si="9">SUM(D70:D72)</f>
        <v>0</v>
      </c>
      <c r="E69" s="12">
        <f t="shared" si="9"/>
        <v>0</v>
      </c>
      <c r="F69" s="12">
        <f t="shared" si="9"/>
        <v>0</v>
      </c>
      <c r="G69" s="12">
        <f t="shared" si="9"/>
        <v>0</v>
      </c>
      <c r="H69" s="12">
        <f t="shared" si="9"/>
        <v>0</v>
      </c>
      <c r="I69" s="12">
        <f t="shared" si="9"/>
        <v>0</v>
      </c>
      <c r="J69" s="12">
        <f t="shared" si="9"/>
        <v>0</v>
      </c>
      <c r="K69" s="12">
        <f t="shared" si="9"/>
        <v>0</v>
      </c>
    </row>
    <row r="70" spans="1:11" x14ac:dyDescent="0.35">
      <c r="A70" s="16" t="s">
        <v>66</v>
      </c>
      <c r="B70" s="11">
        <v>0</v>
      </c>
      <c r="C70" s="11">
        <v>0</v>
      </c>
      <c r="D70" s="18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</row>
    <row r="71" spans="1:11" x14ac:dyDescent="0.35">
      <c r="A71" s="16" t="s">
        <v>67</v>
      </c>
      <c r="B71" s="11">
        <v>0</v>
      </c>
      <c r="C71" s="11">
        <v>0</v>
      </c>
      <c r="D71" s="18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</row>
    <row r="72" spans="1:11" x14ac:dyDescent="0.35">
      <c r="A72" s="16" t="s">
        <v>68</v>
      </c>
      <c r="B72" s="11">
        <v>0</v>
      </c>
      <c r="C72" s="11">
        <v>0</v>
      </c>
      <c r="D72" s="18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</row>
    <row r="73" spans="1:11" x14ac:dyDescent="0.35">
      <c r="A73" s="15" t="s">
        <v>69</v>
      </c>
      <c r="B73" s="12"/>
      <c r="C73" s="12"/>
      <c r="D73" s="18">
        <v>0</v>
      </c>
      <c r="E73" s="19"/>
      <c r="F73" s="19"/>
      <c r="G73" s="19"/>
      <c r="H73" s="19"/>
      <c r="I73" s="19"/>
      <c r="J73" s="19"/>
      <c r="K73" s="19"/>
    </row>
    <row r="74" spans="1:11" x14ac:dyDescent="0.35">
      <c r="A74" s="15" t="s">
        <v>70</v>
      </c>
      <c r="B74" s="12">
        <f>SUM(B75:B76)</f>
        <v>0</v>
      </c>
      <c r="C74" s="12">
        <f t="shared" ref="C74:K74" si="10">SUM(C75:C76)</f>
        <v>0</v>
      </c>
      <c r="D74" s="12">
        <f t="shared" si="10"/>
        <v>0</v>
      </c>
      <c r="E74" s="12">
        <f t="shared" si="10"/>
        <v>0</v>
      </c>
      <c r="F74" s="12">
        <f t="shared" si="10"/>
        <v>0</v>
      </c>
      <c r="G74" s="12">
        <f t="shared" si="10"/>
        <v>0</v>
      </c>
      <c r="H74" s="12">
        <f t="shared" si="10"/>
        <v>0</v>
      </c>
      <c r="I74" s="12">
        <f t="shared" si="10"/>
        <v>0</v>
      </c>
      <c r="J74" s="12">
        <f t="shared" si="10"/>
        <v>0</v>
      </c>
      <c r="K74" s="12">
        <f t="shared" si="10"/>
        <v>0</v>
      </c>
    </row>
    <row r="75" spans="1:11" x14ac:dyDescent="0.35">
      <c r="A75" s="16" t="s">
        <v>71</v>
      </c>
      <c r="B75" s="11">
        <v>0</v>
      </c>
      <c r="C75" s="11">
        <v>0</v>
      </c>
      <c r="D75" s="18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</row>
    <row r="76" spans="1:11" x14ac:dyDescent="0.35">
      <c r="A76" s="16" t="s">
        <v>72</v>
      </c>
      <c r="B76" s="11">
        <v>0</v>
      </c>
      <c r="C76" s="11">
        <v>0</v>
      </c>
      <c r="D76" s="18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</row>
    <row r="77" spans="1:11" x14ac:dyDescent="0.35">
      <c r="A77" s="15" t="s">
        <v>73</v>
      </c>
      <c r="B77" s="12">
        <f t="shared" ref="B77:E77" si="11">SUM(B78:B79)</f>
        <v>0</v>
      </c>
      <c r="C77" s="12">
        <f t="shared" si="11"/>
        <v>0</v>
      </c>
      <c r="D77" s="12">
        <f t="shared" si="11"/>
        <v>0</v>
      </c>
      <c r="E77" s="12">
        <f t="shared" si="11"/>
        <v>0</v>
      </c>
      <c r="F77" s="12">
        <f t="shared" ref="F77:K77" si="12">SUM(F78:F79)</f>
        <v>0</v>
      </c>
      <c r="G77" s="12">
        <f t="shared" si="12"/>
        <v>0</v>
      </c>
      <c r="H77" s="12">
        <f t="shared" si="12"/>
        <v>0</v>
      </c>
      <c r="I77" s="12">
        <f t="shared" si="12"/>
        <v>0</v>
      </c>
      <c r="J77" s="12">
        <f t="shared" si="12"/>
        <v>0</v>
      </c>
      <c r="K77" s="12">
        <f t="shared" si="12"/>
        <v>0</v>
      </c>
    </row>
    <row r="78" spans="1:11" x14ac:dyDescent="0.35">
      <c r="A78" s="16" t="s">
        <v>74</v>
      </c>
      <c r="B78" s="11">
        <v>0</v>
      </c>
      <c r="C78" s="11">
        <v>0</v>
      </c>
      <c r="D78" s="18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</row>
    <row r="79" spans="1:11" x14ac:dyDescent="0.35">
      <c r="A79" s="16" t="s">
        <v>75</v>
      </c>
      <c r="B79" s="11">
        <v>0</v>
      </c>
      <c r="C79" s="11">
        <v>0</v>
      </c>
      <c r="D79" s="18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</row>
    <row r="80" spans="1:11" x14ac:dyDescent="0.35">
      <c r="A80" s="15" t="s">
        <v>76</v>
      </c>
      <c r="B80" s="12">
        <f>SUM(B81)</f>
        <v>0</v>
      </c>
      <c r="C80" s="12">
        <f t="shared" ref="C80:K80" si="13">SUM(C81)</f>
        <v>0</v>
      </c>
      <c r="D80" s="12">
        <f t="shared" si="13"/>
        <v>0</v>
      </c>
      <c r="E80" s="12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2">
        <f t="shared" si="13"/>
        <v>0</v>
      </c>
    </row>
    <row r="81" spans="1:11" x14ac:dyDescent="0.35">
      <c r="A81" s="16" t="s">
        <v>77</v>
      </c>
      <c r="B81" s="11">
        <v>0</v>
      </c>
      <c r="C81" s="11">
        <v>0</v>
      </c>
      <c r="D81" s="18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</row>
    <row r="82" spans="1:11" x14ac:dyDescent="0.35">
      <c r="A82" s="17" t="s">
        <v>78</v>
      </c>
      <c r="B82" s="20">
        <f>SUM(B9+B15+B25+B35+B44+B51+B61+B66+B69+B74+B77+B80)</f>
        <v>795954802</v>
      </c>
      <c r="C82" s="20">
        <f>SUM(C9+C15+C25+C35+C44+C51+C61+C66+C69+C74+C77+C80)</f>
        <v>795954802</v>
      </c>
      <c r="D82" s="20">
        <f>SUM(D9+D15+D25+D35+D44+D51+D61+D66+D69+D74+D77+D80)</f>
        <v>27324298.280000001</v>
      </c>
      <c r="E82" s="20">
        <f>SUM(E9+E15+E25+E35+E44+E51+E61+E66+E69+E74+E77+E80)</f>
        <v>0</v>
      </c>
      <c r="F82" s="20">
        <f t="shared" ref="F82:K82" si="14">SUM(F9+F15+F25+F35+F44+F51+F61+F66+F69+F74+F77+F80)</f>
        <v>0</v>
      </c>
      <c r="G82" s="20">
        <f t="shared" si="14"/>
        <v>0</v>
      </c>
      <c r="H82" s="20">
        <f t="shared" si="14"/>
        <v>0</v>
      </c>
      <c r="I82" s="20">
        <f t="shared" si="14"/>
        <v>0</v>
      </c>
      <c r="J82" s="20">
        <f t="shared" si="14"/>
        <v>0</v>
      </c>
      <c r="K82" s="20">
        <f t="shared" si="14"/>
        <v>0</v>
      </c>
    </row>
    <row r="84" spans="1:11" x14ac:dyDescent="0.35">
      <c r="C84" s="9"/>
    </row>
    <row r="87" spans="1:11" x14ac:dyDescent="0.35">
      <c r="B87" s="31"/>
      <c r="C87" s="31"/>
    </row>
    <row r="88" spans="1:11" x14ac:dyDescent="0.35">
      <c r="B88" s="31"/>
      <c r="C88" s="31"/>
    </row>
    <row r="89" spans="1:11" x14ac:dyDescent="0.35">
      <c r="A89" s="31"/>
      <c r="B89" s="31"/>
    </row>
    <row r="90" spans="1:11" ht="15.5" x14ac:dyDescent="0.35">
      <c r="A90" s="30" t="s">
        <v>95</v>
      </c>
      <c r="B90" s="32" t="s">
        <v>97</v>
      </c>
      <c r="C90" s="31"/>
    </row>
    <row r="91" spans="1:11" ht="35" customHeight="1" x14ac:dyDescent="0.35">
      <c r="A91" s="30" t="s">
        <v>98</v>
      </c>
      <c r="B91" s="32" t="s">
        <v>94</v>
      </c>
      <c r="C91" s="31"/>
    </row>
    <row r="92" spans="1:11" ht="15.5" x14ac:dyDescent="0.35">
      <c r="A92" s="30" t="s">
        <v>96</v>
      </c>
      <c r="B92" s="30" t="s">
        <v>93</v>
      </c>
      <c r="C92" s="30"/>
    </row>
    <row r="93" spans="1:11" ht="15.5" x14ac:dyDescent="0.35">
      <c r="A93" s="27" t="s">
        <v>99</v>
      </c>
      <c r="B93" s="27" t="s">
        <v>100</v>
      </c>
      <c r="C93" s="27"/>
    </row>
  </sheetData>
  <mergeCells count="8">
    <mergeCell ref="A4:K4"/>
    <mergeCell ref="A1:K1"/>
    <mergeCell ref="A6:A7"/>
    <mergeCell ref="B6:B7"/>
    <mergeCell ref="C6:C7"/>
    <mergeCell ref="A2:K2"/>
    <mergeCell ref="A3:K3"/>
    <mergeCell ref="D6:D7"/>
  </mergeCells>
  <pageMargins left="0.51181102362204722" right="0.27559055118110237" top="0.23622047244094491" bottom="0.98425196850393704" header="0.15748031496062992" footer="0.55118110236220474"/>
  <pageSetup scale="66" orientation="portrait" r:id="rId1"/>
  <headerFooter>
    <oddFooter>&amp;CPágina &amp;P de &amp;N</oddFooter>
  </headerFooter>
  <rowBreaks count="1" manualBreakCount="1">
    <brk id="65" max="10" man="1"/>
  </rowBreaks>
  <ignoredErrors>
    <ignoredError sqref="D6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1:I90"/>
  <sheetViews>
    <sheetView showGridLines="0" zoomScale="85" zoomScaleNormal="85" workbookViewId="0">
      <selection activeCell="J6" sqref="J6"/>
    </sheetView>
  </sheetViews>
  <sheetFormatPr baseColWidth="10" defaultColWidth="11.453125" defaultRowHeight="14.5" x14ac:dyDescent="0.35"/>
  <cols>
    <col min="1" max="1" width="67.54296875" customWidth="1"/>
    <col min="2" max="2" width="37.7265625" customWidth="1"/>
    <col min="3" max="3" width="5.7265625" hidden="1" customWidth="1"/>
    <col min="4" max="4" width="5.1796875" hidden="1" customWidth="1"/>
    <col min="5" max="5" width="7.54296875" hidden="1" customWidth="1"/>
    <col min="6" max="6" width="11.453125" hidden="1" customWidth="1"/>
    <col min="7" max="7" width="8.1796875" hidden="1" customWidth="1"/>
    <col min="8" max="8" width="11.453125" hidden="1" customWidth="1"/>
    <col min="9" max="9" width="0.54296875" hidden="1" customWidth="1"/>
  </cols>
  <sheetData>
    <row r="1" spans="1:9" ht="21" customHeight="1" x14ac:dyDescent="0.35">
      <c r="A1" s="62" t="s">
        <v>102</v>
      </c>
      <c r="B1" s="63"/>
      <c r="C1" s="63"/>
      <c r="D1" s="63"/>
      <c r="E1" s="63"/>
      <c r="F1" s="63"/>
      <c r="G1" s="63"/>
      <c r="H1" s="63"/>
      <c r="I1" s="63"/>
    </row>
    <row r="2" spans="1:9" ht="15.5" x14ac:dyDescent="0.35">
      <c r="A2" s="60" t="s">
        <v>105</v>
      </c>
      <c r="B2" s="61"/>
      <c r="C2" s="61"/>
      <c r="D2" s="61"/>
      <c r="E2" s="61"/>
      <c r="F2" s="61"/>
      <c r="G2" s="61"/>
      <c r="H2" s="61"/>
      <c r="I2" s="61"/>
    </row>
    <row r="3" spans="1:9" ht="15.75" customHeight="1" x14ac:dyDescent="0.35">
      <c r="A3" s="54" t="s">
        <v>90</v>
      </c>
      <c r="B3" s="55"/>
      <c r="C3" s="55"/>
      <c r="D3" s="55"/>
      <c r="E3" s="55"/>
      <c r="F3" s="55"/>
      <c r="G3" s="55"/>
      <c r="H3" s="55"/>
      <c r="I3" s="55"/>
    </row>
    <row r="4" spans="1:9" ht="15.75" customHeight="1" x14ac:dyDescent="0.35">
      <c r="A4" s="55" t="s">
        <v>92</v>
      </c>
      <c r="B4" s="55"/>
      <c r="C4" s="55"/>
      <c r="D4" s="55"/>
      <c r="E4" s="55"/>
      <c r="F4" s="55"/>
      <c r="G4" s="55"/>
      <c r="H4" s="55"/>
      <c r="I4" s="55"/>
    </row>
    <row r="5" spans="1:9" ht="15.75" customHeight="1" x14ac:dyDescent="0.35">
      <c r="A5" s="64"/>
      <c r="B5" s="64"/>
      <c r="C5" s="64"/>
      <c r="D5" s="64"/>
      <c r="E5" s="64"/>
      <c r="F5" s="64"/>
      <c r="G5" s="64"/>
      <c r="H5" s="64"/>
      <c r="I5" s="64"/>
    </row>
    <row r="6" spans="1:9" ht="23.25" customHeight="1" x14ac:dyDescent="0.35">
      <c r="A6" s="34" t="s">
        <v>1</v>
      </c>
      <c r="B6" s="35" t="s">
        <v>108</v>
      </c>
      <c r="C6" s="7" t="s">
        <v>83</v>
      </c>
      <c r="D6" s="8" t="s">
        <v>84</v>
      </c>
      <c r="E6" s="7" t="s">
        <v>85</v>
      </c>
      <c r="F6" s="7" t="s">
        <v>86</v>
      </c>
      <c r="G6" s="7" t="s">
        <v>87</v>
      </c>
      <c r="H6" s="7" t="s">
        <v>88</v>
      </c>
      <c r="I6" s="8" t="s">
        <v>89</v>
      </c>
    </row>
    <row r="7" spans="1:9" x14ac:dyDescent="0.35">
      <c r="A7" s="15" t="s">
        <v>4</v>
      </c>
      <c r="B7" s="36">
        <f t="shared" ref="B7:I7" si="0">SUM(B8,B14,B24,B34,B43,B50,B60,B65+B68+B73+B76+B79)</f>
        <v>27324298.280000001</v>
      </c>
      <c r="C7" s="24">
        <f t="shared" si="0"/>
        <v>0</v>
      </c>
      <c r="D7" s="24">
        <f t="shared" si="0"/>
        <v>0</v>
      </c>
      <c r="E7" s="24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</row>
    <row r="8" spans="1:9" x14ac:dyDescent="0.35">
      <c r="A8" s="15" t="s">
        <v>5</v>
      </c>
      <c r="B8" s="37">
        <f t="shared" ref="B8:I8" si="1">SUM(B9:B13)</f>
        <v>21430050.309999999</v>
      </c>
      <c r="C8" s="21">
        <f t="shared" si="1"/>
        <v>0</v>
      </c>
      <c r="D8" s="21">
        <f t="shared" si="1"/>
        <v>0</v>
      </c>
      <c r="E8" s="21">
        <f t="shared" si="1"/>
        <v>0</v>
      </c>
      <c r="F8" s="21">
        <f t="shared" si="1"/>
        <v>0</v>
      </c>
      <c r="G8" s="21">
        <f t="shared" si="1"/>
        <v>0</v>
      </c>
      <c r="H8" s="21">
        <f t="shared" si="1"/>
        <v>0</v>
      </c>
      <c r="I8" s="21">
        <f t="shared" si="1"/>
        <v>0</v>
      </c>
    </row>
    <row r="9" spans="1:9" x14ac:dyDescent="0.35">
      <c r="A9" s="16" t="s">
        <v>6</v>
      </c>
      <c r="B9" s="38">
        <f>'P2 Presupuesto Aprobado-Ejec '!D10</f>
        <v>18083634.25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</row>
    <row r="10" spans="1:9" x14ac:dyDescent="0.35">
      <c r="A10" s="16" t="s">
        <v>7</v>
      </c>
      <c r="B10" s="38">
        <f>'P2 Presupuesto Aprobado-Ejec '!D11</f>
        <v>578627.56000000006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</row>
    <row r="11" spans="1:9" x14ac:dyDescent="0.35">
      <c r="A11" s="16" t="s">
        <v>8</v>
      </c>
      <c r="B11" s="38">
        <f>'P2 Presupuesto Aprobado-Ejec '!D12</f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</row>
    <row r="12" spans="1:9" x14ac:dyDescent="0.35">
      <c r="A12" s="16" t="s">
        <v>9</v>
      </c>
      <c r="B12" s="38">
        <f>'P2 Presupuesto Aprobado-Ejec '!D13</f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1:9" x14ac:dyDescent="0.35">
      <c r="A13" s="16" t="s">
        <v>10</v>
      </c>
      <c r="B13" s="18">
        <f>'P2 Presupuesto Aprobado-Ejec '!D14</f>
        <v>2767788.5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</row>
    <row r="14" spans="1:9" x14ac:dyDescent="0.35">
      <c r="A14" s="15" t="s">
        <v>11</v>
      </c>
      <c r="B14" s="21">
        <f t="shared" ref="B14:I14" si="2">SUM(B15:B23)</f>
        <v>4451434.6199999992</v>
      </c>
      <c r="C14" s="21">
        <f t="shared" si="2"/>
        <v>0</v>
      </c>
      <c r="D14" s="21">
        <f t="shared" si="2"/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0</v>
      </c>
      <c r="I14" s="21">
        <f t="shared" si="2"/>
        <v>0</v>
      </c>
    </row>
    <row r="15" spans="1:9" x14ac:dyDescent="0.35">
      <c r="A15" s="16" t="s">
        <v>12</v>
      </c>
      <c r="B15" s="18">
        <f>'P2 Presupuesto Aprobado-Ejec '!D16</f>
        <v>925477.8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</row>
    <row r="16" spans="1:9" x14ac:dyDescent="0.35">
      <c r="A16" s="16" t="s">
        <v>13</v>
      </c>
      <c r="B16" s="18">
        <f>'P2 Presupuesto Aprobado-Ejec '!D17</f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1:9" x14ac:dyDescent="0.35">
      <c r="A17" s="16" t="s">
        <v>14</v>
      </c>
      <c r="B17" s="18">
        <f>'P2 Presupuesto Aprobado-Ejec '!D18</f>
        <v>618696.89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</row>
    <row r="18" spans="1:9" x14ac:dyDescent="0.35">
      <c r="A18" s="16" t="s">
        <v>15</v>
      </c>
      <c r="B18" s="18">
        <f>'P2 Presupuesto Aprobado-Ejec '!D19</f>
        <v>83841.279999999999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</row>
    <row r="19" spans="1:9" x14ac:dyDescent="0.35">
      <c r="A19" s="16" t="s">
        <v>16</v>
      </c>
      <c r="B19" s="18">
        <f>'P2 Presupuesto Aprobado-Ejec '!D20</f>
        <v>136746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</row>
    <row r="20" spans="1:9" x14ac:dyDescent="0.35">
      <c r="A20" s="16" t="s">
        <v>17</v>
      </c>
      <c r="B20" s="18">
        <f>'P2 Presupuesto Aprobado-Ejec '!D21</f>
        <v>1990682.21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</row>
    <row r="21" spans="1:9" ht="29" x14ac:dyDescent="0.35">
      <c r="A21" s="16" t="s">
        <v>18</v>
      </c>
      <c r="B21" s="18">
        <f>'P2 Presupuesto Aprobado-Ejec '!D22</f>
        <v>23808.44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</row>
    <row r="22" spans="1:9" x14ac:dyDescent="0.35">
      <c r="A22" s="16" t="s">
        <v>19</v>
      </c>
      <c r="B22" s="18">
        <f>'P2 Presupuesto Aprobado-Ejec '!D23</f>
        <v>147500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</row>
    <row r="23" spans="1:9" x14ac:dyDescent="0.35">
      <c r="A23" s="16" t="s">
        <v>20</v>
      </c>
      <c r="B23" s="18">
        <f>'P2 Presupuesto Aprobado-Ejec '!D24</f>
        <v>524682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</row>
    <row r="24" spans="1:9" x14ac:dyDescent="0.35">
      <c r="A24" s="15" t="s">
        <v>21</v>
      </c>
      <c r="B24" s="21">
        <f t="shared" ref="B24:I24" si="3">SUM(B25:B33)</f>
        <v>817830.93</v>
      </c>
      <c r="C24" s="21">
        <f t="shared" si="3"/>
        <v>0</v>
      </c>
      <c r="D24" s="21">
        <f t="shared" si="3"/>
        <v>0</v>
      </c>
      <c r="E24" s="21">
        <f t="shared" si="3"/>
        <v>0</v>
      </c>
      <c r="F24" s="21">
        <f t="shared" si="3"/>
        <v>0</v>
      </c>
      <c r="G24" s="21">
        <f t="shared" si="3"/>
        <v>0</v>
      </c>
      <c r="H24" s="21">
        <f t="shared" si="3"/>
        <v>0</v>
      </c>
      <c r="I24" s="21">
        <f t="shared" si="3"/>
        <v>0</v>
      </c>
    </row>
    <row r="25" spans="1:9" x14ac:dyDescent="0.35">
      <c r="A25" s="16" t="s">
        <v>22</v>
      </c>
      <c r="B25" s="18">
        <f>'P2 Presupuesto Aprobado-Ejec '!D26</f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</row>
    <row r="26" spans="1:9" x14ac:dyDescent="0.35">
      <c r="A26" s="16" t="s">
        <v>23</v>
      </c>
      <c r="B26" s="18">
        <f>'P2 Presupuesto Aprobado-Ejec '!D27</f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</row>
    <row r="27" spans="1:9" x14ac:dyDescent="0.35">
      <c r="A27" s="16" t="s">
        <v>24</v>
      </c>
      <c r="B27" s="18">
        <f>'P2 Presupuesto Aprobado-Ejec '!D28</f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</row>
    <row r="28" spans="1:9" x14ac:dyDescent="0.35">
      <c r="A28" s="16" t="s">
        <v>25</v>
      </c>
      <c r="B28" s="18">
        <f>'P2 Presupuesto Aprobado-Ejec '!D29</f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</row>
    <row r="29" spans="1:9" x14ac:dyDescent="0.35">
      <c r="A29" s="16" t="s">
        <v>26</v>
      </c>
      <c r="B29" s="18">
        <f>'P2 Presupuesto Aprobado-Ejec '!D30</f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</row>
    <row r="30" spans="1:9" x14ac:dyDescent="0.35">
      <c r="A30" s="16" t="s">
        <v>27</v>
      </c>
      <c r="B30" s="18">
        <f>'P2 Presupuesto Aprobado-Ejec '!D31</f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</row>
    <row r="31" spans="1:9" x14ac:dyDescent="0.35">
      <c r="A31" s="16" t="s">
        <v>28</v>
      </c>
      <c r="B31" s="18">
        <f>'P2 Presupuesto Aprobado-Ejec '!D32</f>
        <v>817830.93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</row>
    <row r="32" spans="1:9" ht="29" x14ac:dyDescent="0.35">
      <c r="A32" s="16" t="s">
        <v>29</v>
      </c>
      <c r="B32" s="18">
        <f>'P2 Presupuesto Aprobado-Ejec '!D33</f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</row>
    <row r="33" spans="1:9" x14ac:dyDescent="0.35">
      <c r="A33" s="16" t="s">
        <v>30</v>
      </c>
      <c r="B33" s="18">
        <f>'P2 Presupuesto Aprobado-Ejec '!D34</f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</row>
    <row r="34" spans="1:9" x14ac:dyDescent="0.35">
      <c r="A34" s="15" t="s">
        <v>31</v>
      </c>
      <c r="B34" s="21">
        <f t="shared" ref="B34:I34" si="4">SUM(B35:B42)</f>
        <v>0</v>
      </c>
      <c r="C34" s="21">
        <f t="shared" si="4"/>
        <v>0</v>
      </c>
      <c r="D34" s="21">
        <f t="shared" si="4"/>
        <v>0</v>
      </c>
      <c r="E34" s="21">
        <f t="shared" si="4"/>
        <v>0</v>
      </c>
      <c r="F34" s="21">
        <f t="shared" si="4"/>
        <v>0</v>
      </c>
      <c r="G34" s="21">
        <f t="shared" si="4"/>
        <v>0</v>
      </c>
      <c r="H34" s="21">
        <f t="shared" si="4"/>
        <v>0</v>
      </c>
      <c r="I34" s="21">
        <f t="shared" si="4"/>
        <v>0</v>
      </c>
    </row>
    <row r="35" spans="1:9" x14ac:dyDescent="0.35">
      <c r="A35" s="16" t="s">
        <v>32</v>
      </c>
      <c r="B35" s="18">
        <f>'P2 Presupuesto Aprobado-Ejec '!D36</f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</row>
    <row r="36" spans="1:9" x14ac:dyDescent="0.35">
      <c r="A36" s="16" t="s">
        <v>33</v>
      </c>
      <c r="B36" s="18">
        <f>'P2 Presupuesto Aprobado-Ejec '!D37</f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</row>
    <row r="37" spans="1:9" x14ac:dyDescent="0.35">
      <c r="A37" s="16" t="s">
        <v>34</v>
      </c>
      <c r="B37" s="18">
        <f>'P2 Presupuesto Aprobado-Ejec '!D38</f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spans="1:9" x14ac:dyDescent="0.35">
      <c r="A38" s="16" t="s">
        <v>35</v>
      </c>
      <c r="B38" s="18">
        <f>'P2 Presupuesto Aprobado-Ejec '!D39</f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spans="1:9" x14ac:dyDescent="0.35">
      <c r="A39" s="16" t="s">
        <v>36</v>
      </c>
      <c r="B39" s="18">
        <f>'P2 Presupuesto Aprobado-Ejec '!D40</f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1:9" x14ac:dyDescent="0.35">
      <c r="A40" s="16" t="s">
        <v>37</v>
      </c>
      <c r="B40" s="18">
        <f>'P2 Presupuesto Aprobado-Ejec '!D41</f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</row>
    <row r="41" spans="1:9" x14ac:dyDescent="0.35">
      <c r="A41" s="16" t="s">
        <v>38</v>
      </c>
      <c r="B41" s="18">
        <f>'P2 Presupuesto Aprobado-Ejec '!D42</f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</row>
    <row r="42" spans="1:9" x14ac:dyDescent="0.35">
      <c r="A42" s="16" t="s">
        <v>39</v>
      </c>
      <c r="B42" s="18">
        <f>'P2 Presupuesto Aprobado-Ejec '!D43</f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</row>
    <row r="43" spans="1:9" x14ac:dyDescent="0.35">
      <c r="A43" s="15" t="s">
        <v>40</v>
      </c>
      <c r="B43" s="21">
        <f t="shared" ref="B43:I43" si="5">SUM(B44:B49)</f>
        <v>0</v>
      </c>
      <c r="C43" s="21">
        <f t="shared" si="5"/>
        <v>0</v>
      </c>
      <c r="D43" s="21">
        <f t="shared" si="5"/>
        <v>0</v>
      </c>
      <c r="E43" s="21">
        <f t="shared" si="5"/>
        <v>0</v>
      </c>
      <c r="F43" s="21">
        <f t="shared" si="5"/>
        <v>0</v>
      </c>
      <c r="G43" s="21">
        <f t="shared" si="5"/>
        <v>0</v>
      </c>
      <c r="H43" s="21">
        <f t="shared" si="5"/>
        <v>0</v>
      </c>
      <c r="I43" s="21">
        <f t="shared" si="5"/>
        <v>0</v>
      </c>
    </row>
    <row r="44" spans="1:9" x14ac:dyDescent="0.35">
      <c r="A44" s="16" t="s">
        <v>41</v>
      </c>
      <c r="B44" s="18">
        <f>'P2 Presupuesto Aprobado-Ejec '!D45</f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</row>
    <row r="45" spans="1:9" x14ac:dyDescent="0.35">
      <c r="A45" s="16" t="s">
        <v>42</v>
      </c>
      <c r="B45" s="18">
        <f>'P2 Presupuesto Aprobado-Ejec '!D46</f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</row>
    <row r="46" spans="1:9" x14ac:dyDescent="0.35">
      <c r="A46" s="16" t="s">
        <v>43</v>
      </c>
      <c r="B46" s="18">
        <f>'P2 Presupuesto Aprobado-Ejec '!D47</f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</row>
    <row r="47" spans="1:9" x14ac:dyDescent="0.35">
      <c r="A47" s="16" t="s">
        <v>44</v>
      </c>
      <c r="B47" s="18">
        <f>'P2 Presupuesto Aprobado-Ejec '!D48</f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</row>
    <row r="48" spans="1:9" x14ac:dyDescent="0.35">
      <c r="A48" s="16" t="s">
        <v>45</v>
      </c>
      <c r="B48" s="18">
        <f>'P2 Presupuesto Aprobado-Ejec '!D49</f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</row>
    <row r="49" spans="1:9" x14ac:dyDescent="0.35">
      <c r="A49" s="16" t="s">
        <v>46</v>
      </c>
      <c r="B49" s="18">
        <f>'P2 Presupuesto Aprobado-Ejec '!D50</f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</row>
    <row r="50" spans="1:9" x14ac:dyDescent="0.35">
      <c r="A50" s="15" t="s">
        <v>47</v>
      </c>
      <c r="B50" s="21">
        <f t="shared" ref="B50:I50" si="6">SUM(B51:B59)</f>
        <v>624982.42000000004</v>
      </c>
      <c r="C50" s="21">
        <f t="shared" si="6"/>
        <v>0</v>
      </c>
      <c r="D50" s="21">
        <f t="shared" si="6"/>
        <v>0</v>
      </c>
      <c r="E50" s="21">
        <f t="shared" si="6"/>
        <v>0</v>
      </c>
      <c r="F50" s="21">
        <f t="shared" si="6"/>
        <v>0</v>
      </c>
      <c r="G50" s="21">
        <f t="shared" si="6"/>
        <v>0</v>
      </c>
      <c r="H50" s="21">
        <f t="shared" si="6"/>
        <v>0</v>
      </c>
      <c r="I50" s="21">
        <f t="shared" si="6"/>
        <v>0</v>
      </c>
    </row>
    <row r="51" spans="1:9" x14ac:dyDescent="0.35">
      <c r="A51" s="16" t="s">
        <v>48</v>
      </c>
      <c r="B51" s="18">
        <f>'P2 Presupuesto Aprobado-Ejec '!D52</f>
        <v>145454.01999999999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</row>
    <row r="52" spans="1:9" x14ac:dyDescent="0.35">
      <c r="A52" s="16" t="s">
        <v>49</v>
      </c>
      <c r="B52" s="18">
        <f>'P2 Presupuesto Aprobado-Ejec '!D53</f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</row>
    <row r="53" spans="1:9" x14ac:dyDescent="0.35">
      <c r="A53" s="16" t="s">
        <v>50</v>
      </c>
      <c r="B53" s="18">
        <f>'P2 Presupuesto Aprobado-Ejec '!D54</f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</row>
    <row r="54" spans="1:9" x14ac:dyDescent="0.35">
      <c r="A54" s="16" t="s">
        <v>51</v>
      </c>
      <c r="B54" s="18">
        <f>'P2 Presupuesto Aprobado-Ejec '!D55</f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</row>
    <row r="55" spans="1:9" x14ac:dyDescent="0.35">
      <c r="A55" s="16" t="s">
        <v>52</v>
      </c>
      <c r="B55" s="18">
        <f>'P2 Presupuesto Aprobado-Ejec '!D56</f>
        <v>479528.4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</row>
    <row r="56" spans="1:9" x14ac:dyDescent="0.35">
      <c r="A56" s="16" t="s">
        <v>53</v>
      </c>
      <c r="B56" s="18">
        <f>'P2 Presupuesto Aprobado-Ejec '!D57</f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</row>
    <row r="57" spans="1:9" x14ac:dyDescent="0.35">
      <c r="A57" s="16" t="s">
        <v>54</v>
      </c>
      <c r="B57" s="18">
        <f>'P2 Presupuesto Aprobado-Ejec '!D58</f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</row>
    <row r="58" spans="1:9" x14ac:dyDescent="0.35">
      <c r="A58" s="16" t="s">
        <v>55</v>
      </c>
      <c r="B58" s="18">
        <f>'P2 Presupuesto Aprobado-Ejec '!D59</f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</row>
    <row r="59" spans="1:9" x14ac:dyDescent="0.35">
      <c r="A59" s="16" t="s">
        <v>56</v>
      </c>
      <c r="B59" s="18">
        <f>'P2 Presupuesto Aprobado-Ejec '!D60</f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</row>
    <row r="60" spans="1:9" x14ac:dyDescent="0.35">
      <c r="A60" s="15" t="s">
        <v>57</v>
      </c>
      <c r="B60" s="22">
        <f t="shared" ref="B60:I60" si="7">SUM(B61:B64)</f>
        <v>0</v>
      </c>
      <c r="C60" s="22">
        <f t="shared" si="7"/>
        <v>0</v>
      </c>
      <c r="D60" s="22">
        <f t="shared" si="7"/>
        <v>0</v>
      </c>
      <c r="E60" s="22">
        <f t="shared" si="7"/>
        <v>0</v>
      </c>
      <c r="F60" s="22">
        <f t="shared" si="7"/>
        <v>0</v>
      </c>
      <c r="G60" s="22">
        <f t="shared" si="7"/>
        <v>0</v>
      </c>
      <c r="H60" s="22">
        <f t="shared" si="7"/>
        <v>0</v>
      </c>
      <c r="I60" s="22">
        <f t="shared" si="7"/>
        <v>0</v>
      </c>
    </row>
    <row r="61" spans="1:9" x14ac:dyDescent="0.35">
      <c r="A61" s="16" t="s">
        <v>58</v>
      </c>
      <c r="B61" s="18">
        <f>'P2 Presupuesto Aprobado-Ejec '!D62</f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</row>
    <row r="62" spans="1:9" x14ac:dyDescent="0.35">
      <c r="A62" s="16" t="s">
        <v>59</v>
      </c>
      <c r="B62" s="18">
        <f>'P2 Presupuesto Aprobado-Ejec '!D63</f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</row>
    <row r="63" spans="1:9" x14ac:dyDescent="0.35">
      <c r="A63" s="16" t="s">
        <v>60</v>
      </c>
      <c r="B63" s="18">
        <f>'P2 Presupuesto Aprobado-Ejec '!D64</f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</row>
    <row r="64" spans="1:9" ht="29" x14ac:dyDescent="0.35">
      <c r="A64" s="16" t="s">
        <v>61</v>
      </c>
      <c r="B64" s="18">
        <f>'P2 Presupuesto Aprobado-Ejec '!D65</f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</row>
    <row r="65" spans="1:9" x14ac:dyDescent="0.35">
      <c r="A65" s="15" t="s">
        <v>62</v>
      </c>
      <c r="B65" s="22">
        <f t="shared" ref="B65:I65" si="8">SUM(B66:B68)</f>
        <v>0</v>
      </c>
      <c r="C65" s="22">
        <f t="shared" si="8"/>
        <v>0</v>
      </c>
      <c r="D65" s="22">
        <f t="shared" si="8"/>
        <v>0</v>
      </c>
      <c r="E65" s="22">
        <f t="shared" si="8"/>
        <v>0</v>
      </c>
      <c r="F65" s="22">
        <f t="shared" si="8"/>
        <v>0</v>
      </c>
      <c r="G65" s="22">
        <f t="shared" si="8"/>
        <v>0</v>
      </c>
      <c r="H65" s="22">
        <f t="shared" si="8"/>
        <v>0</v>
      </c>
      <c r="I65" s="22">
        <f t="shared" si="8"/>
        <v>0</v>
      </c>
    </row>
    <row r="66" spans="1:9" x14ac:dyDescent="0.35">
      <c r="A66" s="16" t="s">
        <v>63</v>
      </c>
      <c r="B66" s="18">
        <f>'P2 Presupuesto Aprobado-Ejec '!D67</f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</row>
    <row r="67" spans="1:9" x14ac:dyDescent="0.35">
      <c r="A67" s="16" t="s">
        <v>64</v>
      </c>
      <c r="B67" s="18">
        <f>'P2 Presupuesto Aprobado-Ejec '!D68</f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</row>
    <row r="68" spans="1:9" x14ac:dyDescent="0.35">
      <c r="A68" s="15" t="s">
        <v>65</v>
      </c>
      <c r="B68" s="22">
        <f t="shared" ref="B68:I68" si="9">SUM(B69:B71)</f>
        <v>0</v>
      </c>
      <c r="C68" s="22">
        <f t="shared" si="9"/>
        <v>0</v>
      </c>
      <c r="D68" s="22">
        <f t="shared" si="9"/>
        <v>0</v>
      </c>
      <c r="E68" s="22">
        <f t="shared" si="9"/>
        <v>0</v>
      </c>
      <c r="F68" s="22">
        <f t="shared" si="9"/>
        <v>0</v>
      </c>
      <c r="G68" s="22">
        <f t="shared" si="9"/>
        <v>0</v>
      </c>
      <c r="H68" s="22">
        <f t="shared" si="9"/>
        <v>0</v>
      </c>
      <c r="I68" s="22">
        <f t="shared" si="9"/>
        <v>0</v>
      </c>
    </row>
    <row r="69" spans="1:9" x14ac:dyDescent="0.35">
      <c r="A69" s="16" t="s">
        <v>66</v>
      </c>
      <c r="B69" s="18">
        <f>'P2 Presupuesto Aprobado-Ejec '!D70</f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</row>
    <row r="70" spans="1:9" x14ac:dyDescent="0.35">
      <c r="A70" s="16" t="s">
        <v>67</v>
      </c>
      <c r="B70" s="18">
        <f>'P2 Presupuesto Aprobado-Ejec '!D71</f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</row>
    <row r="71" spans="1:9" x14ac:dyDescent="0.35">
      <c r="A71" s="16" t="s">
        <v>68</v>
      </c>
      <c r="B71" s="18">
        <f>'P2 Presupuesto Aprobado-Ejec '!D72</f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</row>
    <row r="72" spans="1:9" x14ac:dyDescent="0.35">
      <c r="A72" s="15" t="s">
        <v>69</v>
      </c>
      <c r="B72" s="22">
        <v>0</v>
      </c>
      <c r="C72" s="23"/>
      <c r="D72" s="23"/>
      <c r="E72" s="23"/>
      <c r="F72" s="23"/>
      <c r="G72" s="23"/>
      <c r="H72" s="23"/>
      <c r="I72" s="23"/>
    </row>
    <row r="73" spans="1:9" x14ac:dyDescent="0.35">
      <c r="A73" s="15" t="s">
        <v>70</v>
      </c>
      <c r="B73" s="22">
        <f t="shared" ref="B73" si="10">SUM(B74:B75)</f>
        <v>0</v>
      </c>
      <c r="C73" s="22">
        <f>SUM(C74:C75)</f>
        <v>0</v>
      </c>
      <c r="D73" s="22">
        <f t="shared" ref="D73:I73" si="11">SUM(D74:D75)</f>
        <v>0</v>
      </c>
      <c r="E73" s="22">
        <f t="shared" si="11"/>
        <v>0</v>
      </c>
      <c r="F73" s="22">
        <f t="shared" si="11"/>
        <v>0</v>
      </c>
      <c r="G73" s="22">
        <f t="shared" si="11"/>
        <v>0</v>
      </c>
      <c r="H73" s="22">
        <f t="shared" si="11"/>
        <v>0</v>
      </c>
      <c r="I73" s="22">
        <f t="shared" si="11"/>
        <v>0</v>
      </c>
    </row>
    <row r="74" spans="1:9" x14ac:dyDescent="0.35">
      <c r="A74" s="16" t="s">
        <v>71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</row>
    <row r="75" spans="1:9" x14ac:dyDescent="0.35">
      <c r="A75" s="16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</row>
    <row r="76" spans="1:9" x14ac:dyDescent="0.35">
      <c r="A76" s="15" t="s">
        <v>73</v>
      </c>
      <c r="B76" s="22">
        <f t="shared" ref="B76" si="12">SUM(B77:B78)</f>
        <v>0</v>
      </c>
      <c r="C76" s="22">
        <f>SUM(C77:C78)</f>
        <v>0</v>
      </c>
      <c r="D76" s="22">
        <f t="shared" ref="D76:I76" si="13">SUM(D77:D78)</f>
        <v>0</v>
      </c>
      <c r="E76" s="22">
        <f t="shared" si="13"/>
        <v>0</v>
      </c>
      <c r="F76" s="22">
        <f t="shared" si="13"/>
        <v>0</v>
      </c>
      <c r="G76" s="22">
        <f t="shared" si="13"/>
        <v>0</v>
      </c>
      <c r="H76" s="22">
        <f t="shared" si="13"/>
        <v>0</v>
      </c>
      <c r="I76" s="22">
        <f t="shared" si="13"/>
        <v>0</v>
      </c>
    </row>
    <row r="77" spans="1:9" x14ac:dyDescent="0.35">
      <c r="A77" s="16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</row>
    <row r="78" spans="1:9" x14ac:dyDescent="0.35">
      <c r="A78" s="16" t="s">
        <v>75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</row>
    <row r="79" spans="1:9" x14ac:dyDescent="0.35">
      <c r="A79" s="15" t="s">
        <v>76</v>
      </c>
      <c r="B79" s="22">
        <f t="shared" ref="B79" si="14">SUM(B80)</f>
        <v>0</v>
      </c>
      <c r="C79" s="22">
        <f>SUM(C80)</f>
        <v>0</v>
      </c>
      <c r="D79" s="22">
        <f t="shared" ref="D79:I79" si="15">SUM(D80)</f>
        <v>0</v>
      </c>
      <c r="E79" s="22">
        <f t="shared" si="15"/>
        <v>0</v>
      </c>
      <c r="F79" s="22">
        <f t="shared" si="15"/>
        <v>0</v>
      </c>
      <c r="G79" s="22">
        <f t="shared" si="15"/>
        <v>0</v>
      </c>
      <c r="H79" s="22">
        <f t="shared" si="15"/>
        <v>0</v>
      </c>
      <c r="I79" s="22">
        <f t="shared" si="15"/>
        <v>0</v>
      </c>
    </row>
    <row r="80" spans="1:9" x14ac:dyDescent="0.35">
      <c r="A80" s="16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</row>
    <row r="81" spans="1:9" x14ac:dyDescent="0.35">
      <c r="A81" s="17" t="s">
        <v>91</v>
      </c>
      <c r="B81" s="20">
        <f t="shared" ref="B81:I81" si="16">SUM(B8+B14+B24+B34+B43+B50+B60+B65+B68+B73+B76+B79)</f>
        <v>27324298.280000001</v>
      </c>
      <c r="C81" s="20">
        <f t="shared" si="16"/>
        <v>0</v>
      </c>
      <c r="D81" s="20">
        <f t="shared" si="16"/>
        <v>0</v>
      </c>
      <c r="E81" s="20">
        <f t="shared" si="16"/>
        <v>0</v>
      </c>
      <c r="F81" s="20">
        <f t="shared" si="16"/>
        <v>0</v>
      </c>
      <c r="G81" s="20">
        <f t="shared" si="16"/>
        <v>0</v>
      </c>
      <c r="H81" s="20">
        <f t="shared" si="16"/>
        <v>0</v>
      </c>
      <c r="I81" s="20">
        <f t="shared" si="16"/>
        <v>0</v>
      </c>
    </row>
    <row r="85" spans="1:9" x14ac:dyDescent="0.35">
      <c r="A85" s="31"/>
    </row>
    <row r="86" spans="1:9" ht="15.5" x14ac:dyDescent="0.35">
      <c r="A86" s="30" t="s">
        <v>95</v>
      </c>
      <c r="B86" s="32" t="s">
        <v>97</v>
      </c>
    </row>
    <row r="87" spans="1:9" ht="15.5" x14ac:dyDescent="0.35">
      <c r="A87" s="30" t="s">
        <v>98</v>
      </c>
      <c r="B87" s="32" t="s">
        <v>94</v>
      </c>
    </row>
    <row r="88" spans="1:9" ht="15.5" x14ac:dyDescent="0.35">
      <c r="A88" s="30" t="s">
        <v>96</v>
      </c>
      <c r="B88" s="30" t="s">
        <v>101</v>
      </c>
    </row>
    <row r="89" spans="1:9" ht="15.5" x14ac:dyDescent="0.35">
      <c r="A89" s="27" t="s">
        <v>99</v>
      </c>
      <c r="B89" s="27" t="s">
        <v>100</v>
      </c>
    </row>
    <row r="90" spans="1:9" ht="35" customHeight="1" x14ac:dyDescent="0.35"/>
  </sheetData>
  <mergeCells count="5">
    <mergeCell ref="A1:I1"/>
    <mergeCell ref="A2:I2"/>
    <mergeCell ref="A3:I3"/>
    <mergeCell ref="A4:I4"/>
    <mergeCell ref="A5:I5"/>
  </mergeCells>
  <pageMargins left="0.43307086614173229" right="0.31496062992125984" top="0.47244094488188981" bottom="0.9055118110236221" header="0.31496062992125984" footer="0.59055118110236227"/>
  <pageSetup scale="85" orientation="portrait" r:id="rId1"/>
  <headerFooter>
    <oddFooter>&amp;CPágina &amp;P de &amp;N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'P1 Presupuesto Aprobado'!Títulos_a_imprimir</vt:lpstr>
      <vt:lpstr>'P2 Presupuesto Aprobado-Ejec '!Títulos_a_imprimir</vt:lpstr>
      <vt:lpstr>'P3 Ejecucion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YUDIAN ALTAGRACIA RAMIREZ DILONE</cp:lastModifiedBy>
  <cp:revision/>
  <cp:lastPrinted>2026-04-09T16:32:13Z</cp:lastPrinted>
  <dcterms:created xsi:type="dcterms:W3CDTF">2021-07-29T18:58:50Z</dcterms:created>
  <dcterms:modified xsi:type="dcterms:W3CDTF">2026-04-09T16:32:18Z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2025-04-01T13:23:14Z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71a82319-9356-43bd-8321-8b823628d626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