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REPORTE FINANCIERO\RELACION DE CUENTA POR PAGAR PROVEEDORES 2025-2026\ABRIL 2026\"/>
    </mc:Choice>
  </mc:AlternateContent>
  <xr:revisionPtr revIDLastSave="0" documentId="13_ncr:1_{BEAA1426-FFE7-4D2C-9030-9CAC70D5B40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XP PROVEEDORES ABRIL 2026" sheetId="1" r:id="rId1"/>
    <sheet name="INDEMNIZACION 2026" sheetId="2" r:id="rId2"/>
    <sheet name="PAGADAS ABRIL 2026" sheetId="3" r:id="rId3"/>
  </sheets>
  <definedNames>
    <definedName name="_xlnm.Print_Area" localSheetId="0">'CXP PROVEEDORES ABRIL 2026'!$A$1:$I$51</definedName>
    <definedName name="_xlnm.Print_Area" localSheetId="2">'PAGADAS ABRIL 2026'!$A$1:$I$51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29" i="3" l="1"/>
  <c r="F43" i="3" l="1"/>
  <c r="G29" i="3"/>
  <c r="E18" i="2"/>
  <c r="F18" i="2"/>
  <c r="G16" i="2"/>
  <c r="G18" i="2" s="1"/>
  <c r="G17" i="2"/>
  <c r="E40" i="1" l="1"/>
  <c r="E41" i="1" l="1"/>
  <c r="E42" i="1" l="1"/>
</calcChain>
</file>

<file path=xl/sharedStrings.xml><?xml version="1.0" encoding="utf-8"?>
<sst xmlns="http://schemas.openxmlformats.org/spreadsheetml/2006/main" count="241" uniqueCount="169">
  <si>
    <t>DIRECCION GENERAL DE MEDICAMENTOS, ALIMENTOS Y PRODUCTOS SANITARIOS (DIGEMAPS)</t>
  </si>
  <si>
    <t>DEPARTAMENTO ADMINISTRATIVO  Y FINANCIERO</t>
  </si>
  <si>
    <t>CANT.</t>
  </si>
  <si>
    <t>FECHA DE REGISTRO</t>
  </si>
  <si>
    <t>PROVEEDOR</t>
  </si>
  <si>
    <t>CONCEPTO</t>
  </si>
  <si>
    <t>NO. DE COMPROBANTE (NCF)</t>
  </si>
  <si>
    <t>FECHA NCF</t>
  </si>
  <si>
    <t>MONTO RD$</t>
  </si>
  <si>
    <t>PREPARADO POR:</t>
  </si>
  <si>
    <t>REVISADO POR:</t>
  </si>
  <si>
    <t>Coordinador Adm y Financiero</t>
  </si>
  <si>
    <t xml:space="preserve"> DIGEMAPS</t>
  </si>
  <si>
    <t>DIGEMAPS</t>
  </si>
  <si>
    <t>TOTAL RD$</t>
  </si>
  <si>
    <t xml:space="preserve">RELACION DE INDEMNIZACIONES Y VACACIONES </t>
  </si>
  <si>
    <t>NO</t>
  </si>
  <si>
    <t>FECHA</t>
  </si>
  <si>
    <t>CEDULA</t>
  </si>
  <si>
    <t xml:space="preserve">BENEFICIARIO </t>
  </si>
  <si>
    <t>INDEMNIZACIONES</t>
  </si>
  <si>
    <t>VACACIONES</t>
  </si>
  <si>
    <t>MONTO TOTAL</t>
  </si>
  <si>
    <t xml:space="preserve"> </t>
  </si>
  <si>
    <t>Antonio Gómez</t>
  </si>
  <si>
    <t>DEPARTAMENTO ADMINISTRATIVO Y FINANCIERO</t>
  </si>
  <si>
    <t>RNC / CEDULA</t>
  </si>
  <si>
    <t>MONTO FACTURADO RD$</t>
  </si>
  <si>
    <t>MONTO PAGADO RD$</t>
  </si>
  <si>
    <t>FECHA DE PAGO</t>
  </si>
  <si>
    <t xml:space="preserve">Antonio Gómez </t>
  </si>
  <si>
    <t>RESUMEN EJECUTIVO</t>
  </si>
  <si>
    <t xml:space="preserve">CUENTAS POR PAGAR </t>
  </si>
  <si>
    <t>INDENNIZACIONES Y VACACIONES PENDIENTES</t>
  </si>
  <si>
    <t>TOTAL CUENTAS POR PAGAR RD$</t>
  </si>
  <si>
    <t>RELACION DE INDEMNIZACIONES Y VACACIONES PAGADAS</t>
  </si>
  <si>
    <t>BENEFICIARIO</t>
  </si>
  <si>
    <t>MONTO TOTAL RD$</t>
  </si>
  <si>
    <t xml:space="preserve">  </t>
  </si>
  <si>
    <t>***********</t>
  </si>
  <si>
    <t>RESIDUOS CLASIFICADOS DIVERSOS RESICLA, SRL</t>
  </si>
  <si>
    <t>COMPANIA DOMINICANA DE TELEFONOS C POR A</t>
  </si>
  <si>
    <t>SERVICIOS PARA RECOGIDA E INCINERACION DE DESECHOS SOLIDOS</t>
  </si>
  <si>
    <t>B1500000562</t>
  </si>
  <si>
    <t>BONANZA DOMINICANA, SAS</t>
  </si>
  <si>
    <t>BONNELLY BENIRDA HERNANDEZ HERRERA</t>
  </si>
  <si>
    <t>*********</t>
  </si>
  <si>
    <t>WENDY'S MUEBLES, SRL</t>
  </si>
  <si>
    <t>ADQUISICION DE NEVERA TIPO EXHIBIDOR</t>
  </si>
  <si>
    <t>RAMY HECTOR ESTRELLA DE JESUS</t>
  </si>
  <si>
    <t>CONTRATACION DE SERVICIO DE FOTOGRAFIA Y VIDEO PARA ACTIVIDADES DE DIGEMAPS</t>
  </si>
  <si>
    <t xml:space="preserve">	B1500000828</t>
  </si>
  <si>
    <t>06000178639</t>
  </si>
  <si>
    <t>101618787</t>
  </si>
  <si>
    <t>JECOMM, SRL</t>
  </si>
  <si>
    <t>CONTRATACION DE SERVICIO DE CATERING PARA DIFERENTES ACTIVIDADES DE LA DIGEMAPS</t>
  </si>
  <si>
    <t>CONTRATACION DE SERVICIOS DE SEGURIDAD PRIVADA PARA RESGUARDAR LAS INSTALACIONES DEL NUEVO EDIFICIO ADMINISTRATIVO</t>
  </si>
  <si>
    <t>B1500000073</t>
  </si>
  <si>
    <t>E450000000006</t>
  </si>
  <si>
    <t>E450000000007</t>
  </si>
  <si>
    <t>B1500000054</t>
  </si>
  <si>
    <t>ALTICE DOMINICANA, SA</t>
  </si>
  <si>
    <t>SERVICIOS DE SEGURIDAD PANAMERICANA, SRL</t>
  </si>
  <si>
    <t>BDC SERRALLES, SRL</t>
  </si>
  <si>
    <t>101018941</t>
  </si>
  <si>
    <t>101001577</t>
  </si>
  <si>
    <t>101054832</t>
  </si>
  <si>
    <t>IMPORTEK DOMINICANA, SRL</t>
  </si>
  <si>
    <t>ADQUISICION DE NEVERA EJECUTIVA Y BEBEDERO PARA DIFERENTES AREAS DE LA DIGEMAPS</t>
  </si>
  <si>
    <t>ADQUISICIÓN DE ACETONITRILO GRADO HPLC PARA USO DEL LEPCH</t>
  </si>
  <si>
    <t>OFFITEK, SRL</t>
  </si>
  <si>
    <t>ADQUISICIÓN DE LICENCIAS DE SOFTWARE DESTINADAS AL DEPARTAMENTO DE COMUNICACIONES</t>
  </si>
  <si>
    <t>TONER DEPOT MULTISERVICIOS EORG, SRL</t>
  </si>
  <si>
    <t>SERVICIO DE MANTENIMIENTO Y/O REPARACIÓN DE VEHÍCULO PROPIEDAD DE LA INSTITUCIÓN</t>
  </si>
  <si>
    <t>PAGO FACTURA SERVICIO DE FLOTAS, No. DE CUENTA 803446431, MARZO 2026, NCF: E450000105903.</t>
  </si>
  <si>
    <t>PAGO FACTURA SERVICIO DE INTERNET Y OTROS SERVICIOS, No. DE CUENTA 803446168, MARZO 2026, NCF: E450000105902</t>
  </si>
  <si>
    <t>PAGO SERVICIOS DE LEGALIZACION DE DIVERSOS CONTRATOS ELABORADOS EN EL MARCO DE LOS PROCEDIMIENTOS DE COMPRAS Y CONTRATACIONES GESTIONADOS POR LA DIGEMAPS</t>
  </si>
  <si>
    <t>SEGUROS RESERVAS, SA</t>
  </si>
  <si>
    <t>PAGO DE POLIZA DE SEGURO No.2-2-502-0347883 PARA SER UTILIZADA EN LOS VEHICULOS DE LA DIGEMAPS</t>
  </si>
  <si>
    <t>PAGO FACTURA SERVICIO DE FLOTA, No. DE CUENTA 90889892, MES DE MARZO 2026, DIGEMAPS</t>
  </si>
  <si>
    <t xml:space="preserve">CONTRATACION DEL SERVICIO DE ALQUILER DE EQUIPOS DE IMPRESION </t>
  </si>
  <si>
    <t>SUPLIMADE COMERCIAL, SRL</t>
  </si>
  <si>
    <t>ADQUISICION DE CAJAS PLASTICAS</t>
  </si>
  <si>
    <t>LERMONT ENGINEERING GROUP, SRL</t>
  </si>
  <si>
    <t>ADQUISICION DE AIRES ACONDICIONADOS E INSUMOS DE REFRIGERACION RELANZAMIENTO ITEMS DESIERTOS PROCESO DIGEMAPS-DAF-CM-2025-001 </t>
  </si>
  <si>
    <t>B1500000355</t>
  </si>
  <si>
    <t>10/03/2026 </t>
  </si>
  <si>
    <t>E450000000495</t>
  </si>
  <si>
    <t>E450000000439</t>
  </si>
  <si>
    <t>E450000000791</t>
  </si>
  <si>
    <t>E450000001395</t>
  </si>
  <si>
    <t>B1500000055</t>
  </si>
  <si>
    <t>E450000105903</t>
  </si>
  <si>
    <t>E450000105902</t>
  </si>
  <si>
    <t>B1500000317</t>
  </si>
  <si>
    <t>E450000011240</t>
  </si>
  <si>
    <t>E450000011241</t>
  </si>
  <si>
    <t>E450000023518</t>
  </si>
  <si>
    <t>E450000000875</t>
  </si>
  <si>
    <t>E450000000402</t>
  </si>
  <si>
    <t>B1500000267</t>
  </si>
  <si>
    <t>24/02/2026 </t>
  </si>
  <si>
    <t xml:space="preserve">EDITORA M&amp;K SRL </t>
  </si>
  <si>
    <t>B1500000009</t>
  </si>
  <si>
    <t>B1500000079</t>
  </si>
  <si>
    <t>B1500000138</t>
  </si>
  <si>
    <t>B1500000243</t>
  </si>
  <si>
    <t>E450000000009</t>
  </si>
  <si>
    <t>E450000001412</t>
  </si>
  <si>
    <t>E450000010750</t>
  </si>
  <si>
    <t>B1500000152</t>
  </si>
  <si>
    <t>B1500000050</t>
  </si>
  <si>
    <t>132819594</t>
  </si>
  <si>
    <t>111157544</t>
  </si>
  <si>
    <t>131579452</t>
  </si>
  <si>
    <t>101893931</t>
  </si>
  <si>
    <t>101874503</t>
  </si>
  <si>
    <t>130413772</t>
  </si>
  <si>
    <t>16/04/2026 </t>
  </si>
  <si>
    <t>131888242</t>
  </si>
  <si>
    <t xml:space="preserve">AJA SOUTH PRODUCTS COMPANY, SRL </t>
  </si>
  <si>
    <t>ADQUISICION DE NEVERAS TIPO EXHIBIDOR</t>
  </si>
  <si>
    <t>133467585</t>
  </si>
  <si>
    <t>INFORME DE PAGOS A PROVEEDORES CORRESPONDIENTE AL MES DE ABRIL 2026</t>
  </si>
  <si>
    <t>TOTAL INDEMNIZADOS Y VACACIONES  ABRIL-2026</t>
  </si>
  <si>
    <t>CERBERUS SOLUTIONS, SRL</t>
  </si>
  <si>
    <t>CONTRATACION DE SERVICIO DE MANTENIMIENTO DE LOS PORTALES WEB Y APOYO EN EL DESARROLLO WEB FRONTEND</t>
  </si>
  <si>
    <t>BLESCON PUBLICIDAD Y MARKETING, SRL</t>
  </si>
  <si>
    <t>ADQUISICION DE BOLIGRAFOS PERSONALIZADO E IMPRESION DE BROCHURE PARA PARTICIPACION DE FERIA AGROPECUARIA</t>
  </si>
  <si>
    <t>UNIVERSIDAD ISA</t>
  </si>
  <si>
    <t>PAGO FACTURA SERVICIO DE FLOTAS, No. DE CUENTA 803446431, ABRIL 2026</t>
  </si>
  <si>
    <t>PAGO FACTURA SERVICIO DE INTERNET Y OTROS SERVICIOS, No. DE CUENTA 803446168, ABRIL 2026</t>
  </si>
  <si>
    <t>UNIFORMES DE EMPRESAS, SRL</t>
  </si>
  <si>
    <t>ADQUISICION DE UNIFORMES PARA USO DE LOS COLABORADORES DE LA DIGEMAPS </t>
  </si>
  <si>
    <t>ALEJANDRO ABAD PEGUERO</t>
  </si>
  <si>
    <t>SERVICIOS DE LEGALIZACION DE DIVERSAS ACTAS NOTARIALES, ELABORADAS EN EL MARCO DE LOS PROCEDIMIENTOS DE COMPRAS Y CONTRATACIONES GESTIONADOS POR LA DIGEMAPS</t>
  </si>
  <si>
    <t>PAGO FACTURA SERVICIO DE FLOTA, No. DE CUENTA 90889892, MES DE ABRIL 2026, DIGEMAPS</t>
  </si>
  <si>
    <t>SERVICIO DE LEGALIZACION DE DIVERSOS CONTRATOS ELABORADOS EN EL MARCO DE LOS PROCEDIMIENTOS DE COMPRAS Y CONTRATACIONES GESTIONADOS POR LA DIGEMAPS.</t>
  </si>
  <si>
    <t>PROEXPO, SRL</t>
  </si>
  <si>
    <t>CONTRATACION DE SERVICIO DE GESTION DE EVENTOS PARA LA CONTRATACION DE MONTAJE Y DESMONTAJE DE STAND FAN 2026</t>
  </si>
  <si>
    <t>SERVICIO DE CATERING PARA DIFERENTES ACTIVIDADES DE LA DIGEMAPS</t>
  </si>
  <si>
    <t> 25/03/2026</t>
  </si>
  <si>
    <t> 07/04/2026</t>
  </si>
  <si>
    <t>GOMARGOS, SRL</t>
  </si>
  <si>
    <t>ADQUISICION DE CORTINAS ENROLLABLES BLACKOT PARA DIFERENTES AREAS DE LA DIGEMAPS</t>
  </si>
  <si>
    <t>09/04/2026 </t>
  </si>
  <si>
    <t>E450000001456</t>
  </si>
  <si>
    <t>B1500000201</t>
  </si>
  <si>
    <t>B1500001339</t>
  </si>
  <si>
    <t>E450000001460</t>
  </si>
  <si>
    <t>ADQUISICION DE UNIFORMES PARA USO DE LOS COLABORES DE ESTA DIRECCION DIGEMAPS </t>
  </si>
  <si>
    <t>E450000108457</t>
  </si>
  <si>
    <t>E450000108456</t>
  </si>
  <si>
    <t>E450000000001</t>
  </si>
  <si>
    <t>B1500000124</t>
  </si>
  <si>
    <t>E450000024187</t>
  </si>
  <si>
    <t>B1500000318</t>
  </si>
  <si>
    <t>CECOMSA, SRL</t>
  </si>
  <si>
    <t>SERVICIO DE LICENCIAMIENTOS E INFRAESTRUCTURA EN LA NUBE</t>
  </si>
  <si>
    <t>PAGO DE DIPLOMADO DE ACTUALIZACION AL PERSONAL DE INSPECCION DE CARNES Y DERIVADOS CARNICOS DE ESTA DIGEMAPS</t>
  </si>
  <si>
    <t>SERVICIOS DE SEGURIDAD PANAMERICANA SRL</t>
  </si>
  <si>
    <t>SERVICIO DE SEGURIDAD DEL 1RO AL 30 DE ABRIL 2026</t>
  </si>
  <si>
    <t>E450000000954</t>
  </si>
  <si>
    <t>E450000000011</t>
  </si>
  <si>
    <t>E450000001504</t>
  </si>
  <si>
    <t>RELACION DE CUENTAS POR PAGAR A PROVEEDORES AL 30 DE ABRIL 2026</t>
  </si>
  <si>
    <t>Analista Financiero</t>
  </si>
  <si>
    <t>RELACION DE CUENTAS POR PAGAR  AL 30 DE ABRIL 2026</t>
  </si>
  <si>
    <t>Guillermina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</si>
</sst>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/mm/yyyy;@"/>
    <numFmt numFmtId="166" formatCode="[$-F800]dddd\,\ mmmm\ dd\,\ yyyy"/>
    <numFmt numFmtId="167" formatCode="_-&quot;RD$&quot;* #,##0.00_-;\-&quot;RD$&quot;* #,##0.00_-;_-&quot;RD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124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0" borderId="0" xfId="0" applyFont="1"/>
    <xf numFmtId="166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7" fontId="8" fillId="4" borderId="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43" fontId="5" fillId="2" borderId="5" xfId="3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/>
    <xf numFmtId="0" fontId="9" fillId="0" borderId="0" xfId="0" applyFont="1"/>
    <xf numFmtId="0" fontId="11" fillId="3" borderId="5" xfId="2" applyFont="1" applyFill="1" applyBorder="1" applyAlignment="1">
      <alignment horizontal="center" vertical="center" wrapText="1"/>
    </xf>
    <xf numFmtId="165" fontId="11" fillId="3" borderId="5" xfId="2" applyNumberFormat="1" applyFont="1" applyFill="1" applyBorder="1" applyAlignment="1">
      <alignment horizontal="center" vertical="center" wrapText="1"/>
    </xf>
    <xf numFmtId="44" fontId="11" fillId="3" borderId="5" xfId="1" applyFont="1" applyFill="1" applyBorder="1" applyAlignment="1">
      <alignment horizontal="center" vertical="center" wrapText="1"/>
    </xf>
    <xf numFmtId="4" fontId="11" fillId="3" borderId="5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7" xfId="1" applyFont="1" applyBorder="1" applyAlignment="1">
      <alignment horizontal="right"/>
    </xf>
    <xf numFmtId="44" fontId="3" fillId="0" borderId="0" xfId="1" applyFont="1" applyBorder="1" applyAlignment="1">
      <alignment horizontal="right"/>
    </xf>
    <xf numFmtId="0" fontId="3" fillId="3" borderId="0" xfId="0" applyFont="1" applyFill="1" applyAlignment="1">
      <alignment horizontal="center" vertical="center"/>
    </xf>
    <xf numFmtId="166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0" borderId="9" xfId="0" applyFont="1" applyBorder="1"/>
    <xf numFmtId="44" fontId="3" fillId="0" borderId="7" xfId="0" applyNumberFormat="1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44" fontId="9" fillId="0" borderId="0" xfId="1" applyFont="1" applyAlignment="1">
      <alignment horizontal="right"/>
    </xf>
    <xf numFmtId="0" fontId="9" fillId="0" borderId="6" xfId="0" applyFont="1" applyBorder="1" applyAlignment="1">
      <alignment horizontal="center"/>
    </xf>
    <xf numFmtId="4" fontId="3" fillId="0" borderId="0" xfId="0" applyNumberFormat="1" applyFont="1"/>
    <xf numFmtId="44" fontId="9" fillId="0" borderId="0" xfId="0" applyNumberFormat="1" applyFont="1"/>
    <xf numFmtId="4" fontId="9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44" fontId="12" fillId="2" borderId="0" xfId="1" applyFont="1" applyFill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49" fontId="5" fillId="2" borderId="5" xfId="5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/>
    <xf numFmtId="14" fontId="5" fillId="2" borderId="5" xfId="5" applyNumberFormat="1" applyFont="1" applyFill="1" applyBorder="1" applyAlignment="1" applyProtection="1">
      <alignment horizontal="center"/>
      <protection locked="0"/>
    </xf>
    <xf numFmtId="44" fontId="5" fillId="2" borderId="5" xfId="1" applyFont="1" applyFill="1" applyBorder="1" applyAlignment="1" applyProtection="1">
      <alignment horizontal="right"/>
      <protection locked="0"/>
    </xf>
    <xf numFmtId="14" fontId="5" fillId="2" borderId="5" xfId="0" applyNumberFormat="1" applyFont="1" applyFill="1" applyBorder="1"/>
    <xf numFmtId="0" fontId="9" fillId="2" borderId="0" xfId="0" applyFont="1" applyFill="1"/>
    <xf numFmtId="43" fontId="9" fillId="2" borderId="5" xfId="3" applyFont="1" applyFill="1" applyBorder="1" applyAlignment="1">
      <alignment horizontal="center" vertical="center" wrapText="1"/>
    </xf>
    <xf numFmtId="43" fontId="9" fillId="0" borderId="0" xfId="3" applyFont="1"/>
    <xf numFmtId="0" fontId="4" fillId="2" borderId="5" xfId="0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4" fontId="4" fillId="2" borderId="5" xfId="5" applyNumberFormat="1" applyFont="1" applyFill="1" applyBorder="1" applyAlignment="1" applyProtection="1">
      <alignment horizontal="center" vertical="center"/>
      <protection locked="0"/>
    </xf>
    <xf numFmtId="44" fontId="4" fillId="2" borderId="5" xfId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left" vertical="center" wrapText="1"/>
    </xf>
    <xf numFmtId="49" fontId="4" fillId="2" borderId="5" xfId="5" applyNumberFormat="1" applyFont="1" applyFill="1" applyBorder="1" applyAlignment="1" applyProtection="1">
      <alignment horizontal="center" vertical="center"/>
      <protection locked="0"/>
    </xf>
    <xf numFmtId="14" fontId="4" fillId="2" borderId="5" xfId="1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44" fontId="15" fillId="2" borderId="0" xfId="1" applyFont="1" applyFill="1" applyAlignment="1">
      <alignment horizontal="right"/>
    </xf>
    <xf numFmtId="14" fontId="5" fillId="2" borderId="5" xfId="3" applyNumberFormat="1" applyFont="1" applyFill="1" applyBorder="1" applyAlignment="1">
      <alignment horizontal="center" vertical="center" wrapText="1"/>
    </xf>
    <xf numFmtId="44" fontId="3" fillId="0" borderId="14" xfId="1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44" fontId="9" fillId="2" borderId="0" xfId="1" applyFont="1" applyFill="1" applyAlignment="1">
      <alignment horizontal="center"/>
    </xf>
    <xf numFmtId="0" fontId="16" fillId="3" borderId="1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165" fontId="16" fillId="3" borderId="1" xfId="2" applyNumberFormat="1" applyFont="1" applyFill="1" applyBorder="1" applyAlignment="1">
      <alignment horizontal="center" vertical="center" wrapText="1"/>
    </xf>
    <xf numFmtId="44" fontId="16" fillId="3" borderId="3" xfId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4" fontId="17" fillId="2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14" fontId="17" fillId="2" borderId="5" xfId="5" applyNumberFormat="1" applyFont="1" applyFill="1" applyBorder="1" applyAlignment="1" applyProtection="1">
      <alignment horizontal="center" vertical="center"/>
      <protection locked="0"/>
    </xf>
    <xf numFmtId="44" fontId="17" fillId="2" borderId="5" xfId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14" fontId="17" fillId="2" borderId="10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14" fontId="17" fillId="2" borderId="9" xfId="0" applyNumberFormat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wrapText="1"/>
    </xf>
    <xf numFmtId="0" fontId="17" fillId="2" borderId="9" xfId="0" applyFont="1" applyFill="1" applyBorder="1"/>
    <xf numFmtId="14" fontId="17" fillId="2" borderId="9" xfId="5" applyNumberFormat="1" applyFont="1" applyFill="1" applyBorder="1" applyAlignment="1" applyProtection="1">
      <alignment horizontal="center"/>
      <protection locked="0"/>
    </xf>
    <xf numFmtId="44" fontId="17" fillId="2" borderId="9" xfId="1" applyFont="1" applyFill="1" applyBorder="1" applyAlignment="1" applyProtection="1">
      <alignment horizontal="right"/>
      <protection locked="0"/>
    </xf>
    <xf numFmtId="44" fontId="3" fillId="0" borderId="7" xfId="1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9" fillId="0" borderId="0" xfId="1" applyFont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43" fontId="9" fillId="2" borderId="5" xfId="4" applyFont="1" applyFill="1" applyBorder="1" applyAlignment="1">
      <alignment wrapText="1"/>
    </xf>
    <xf numFmtId="0" fontId="3" fillId="2" borderId="5" xfId="0" applyFont="1" applyFill="1" applyBorder="1" applyAlignment="1">
      <alignment horizontal="left"/>
    </xf>
    <xf numFmtId="43" fontId="3" fillId="2" borderId="13" xfId="4" applyFont="1" applyFill="1" applyBorder="1" applyAlignment="1">
      <alignment vertical="center"/>
    </xf>
    <xf numFmtId="1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9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7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7">
    <cellStyle name="Excel Built-in Normal" xfId="2" xr:uid="{EAB1CBCE-7B32-4168-9B8B-A2C2AFDC2D3A}"/>
    <cellStyle name="Millares" xfId="3" builtinId="3"/>
    <cellStyle name="Millares 2" xfId="6" xr:uid="{C97603CD-6059-40A2-B063-0A2E5A82D44B}"/>
    <cellStyle name="Millares 2 3" xfId="4" xr:uid="{CC6239BB-B144-4007-A46F-57B10B52BF05}"/>
    <cellStyle name="Moneda" xfId="1" builtinId="4"/>
    <cellStyle name="Normal" xfId="0" builtinId="0"/>
    <cellStyle name="Normal 2" xfId="5" xr:uid="{5F8E6C7F-A8B1-4ECF-A28A-ED6AE981F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131359</xdr:rowOff>
    </xdr:from>
    <xdr:to>
      <xdr:col>3</xdr:col>
      <xdr:colOff>209317</xdr:colOff>
      <xdr:row>7</xdr:row>
      <xdr:rowOff>9105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6F02A3-68E2-4CA6-AD5E-D45AB3FA7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37" b="21270"/>
        <a:stretch/>
      </xdr:blipFill>
      <xdr:spPr bwMode="auto">
        <a:xfrm>
          <a:off x="0" y="738578"/>
          <a:ext cx="2554848" cy="8302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0</xdr:rowOff>
    </xdr:from>
    <xdr:to>
      <xdr:col>4</xdr:col>
      <xdr:colOff>571500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E7C3D-FE7E-4D21-9427-375EACCDB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51" r="4556" b="21289"/>
        <a:stretch/>
      </xdr:blipFill>
      <xdr:spPr bwMode="auto">
        <a:xfrm>
          <a:off x="3771901" y="0"/>
          <a:ext cx="3305174" cy="1276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58079</xdr:colOff>
      <xdr:row>0</xdr:row>
      <xdr:rowOff>81312</xdr:rowOff>
    </xdr:from>
    <xdr:to>
      <xdr:col>1</xdr:col>
      <xdr:colOff>1077192</xdr:colOff>
      <xdr:row>4</xdr:row>
      <xdr:rowOff>38499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BBE461-B495-4DD3-BAE7-105B4C37F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3" t="21309" r="8412" b="18575"/>
        <a:stretch/>
      </xdr:blipFill>
      <xdr:spPr bwMode="auto">
        <a:xfrm>
          <a:off x="58079" y="81312"/>
          <a:ext cx="2747220" cy="10457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52"/>
  <sheetViews>
    <sheetView topLeftCell="A13" zoomScale="70" zoomScaleNormal="70" zoomScaleSheetLayoutView="70" workbookViewId="0">
      <selection activeCell="G47" sqref="G47:H47"/>
    </sheetView>
  </sheetViews>
  <sheetFormatPr baseColWidth="10" defaultRowHeight="18.75" x14ac:dyDescent="0.3"/>
  <cols>
    <col min="1" max="1" width="4.140625" style="17" customWidth="1"/>
    <col min="2" max="3" width="15.5703125" style="22" customWidth="1"/>
    <col min="4" max="4" width="37.7109375" style="33" customWidth="1"/>
    <col min="5" max="5" width="66.5703125" style="32" customWidth="1"/>
    <col min="6" max="6" width="18.28515625" style="22" bestFit="1" customWidth="1"/>
    <col min="7" max="7" width="21.140625" style="22" customWidth="1"/>
    <col min="8" max="8" width="20.5703125" style="92" customWidth="1"/>
    <col min="9" max="9" width="13.85546875" style="17" bestFit="1" customWidth="1"/>
    <col min="10" max="10" width="15.5703125" style="17" bestFit="1" customWidth="1"/>
    <col min="11" max="11" width="13.28515625" style="17" bestFit="1" customWidth="1"/>
    <col min="12" max="12" width="14.85546875" style="17" bestFit="1" customWidth="1"/>
    <col min="13" max="16384" width="11.42578125" style="17"/>
  </cols>
  <sheetData>
    <row r="4" spans="2:8" x14ac:dyDescent="0.3">
      <c r="B4" s="68"/>
      <c r="C4" s="68"/>
      <c r="D4" s="69"/>
      <c r="E4" s="70"/>
      <c r="F4" s="68"/>
      <c r="G4" s="68"/>
      <c r="H4" s="71"/>
    </row>
    <row r="5" spans="2:8" x14ac:dyDescent="0.3">
      <c r="B5" s="106" t="s">
        <v>0</v>
      </c>
      <c r="C5" s="106"/>
      <c r="D5" s="106"/>
      <c r="E5" s="106"/>
      <c r="F5" s="106"/>
      <c r="G5" s="106"/>
      <c r="H5" s="106"/>
    </row>
    <row r="6" spans="2:8" x14ac:dyDescent="0.3">
      <c r="B6" s="106" t="s">
        <v>1</v>
      </c>
      <c r="C6" s="106"/>
      <c r="D6" s="106"/>
      <c r="E6" s="106"/>
      <c r="F6" s="106"/>
      <c r="G6" s="106"/>
      <c r="H6" s="106"/>
    </row>
    <row r="7" spans="2:8" x14ac:dyDescent="0.3">
      <c r="B7" s="106" t="s">
        <v>165</v>
      </c>
      <c r="C7" s="106"/>
      <c r="D7" s="106"/>
      <c r="E7" s="106"/>
      <c r="F7" s="106"/>
      <c r="G7" s="106"/>
      <c r="H7" s="106"/>
    </row>
    <row r="8" spans="2:8" ht="19.5" thickBot="1" x14ac:dyDescent="0.35">
      <c r="B8" s="68"/>
      <c r="C8" s="68"/>
      <c r="D8" s="69"/>
      <c r="E8" s="70"/>
      <c r="F8" s="68"/>
      <c r="G8" s="68"/>
      <c r="H8" s="71"/>
    </row>
    <row r="9" spans="2:8" ht="57" thickBot="1" x14ac:dyDescent="0.35">
      <c r="B9" s="72" t="s">
        <v>2</v>
      </c>
      <c r="C9" s="72" t="s">
        <v>3</v>
      </c>
      <c r="D9" s="72" t="s">
        <v>4</v>
      </c>
      <c r="E9" s="72" t="s">
        <v>5</v>
      </c>
      <c r="F9" s="73" t="s">
        <v>6</v>
      </c>
      <c r="G9" s="74" t="s">
        <v>7</v>
      </c>
      <c r="H9" s="75" t="s">
        <v>8</v>
      </c>
    </row>
    <row r="10" spans="2:8" s="82" customFormat="1" ht="38.25" customHeight="1" x14ac:dyDescent="0.3">
      <c r="B10" s="76">
        <v>1</v>
      </c>
      <c r="C10" s="77">
        <v>45923</v>
      </c>
      <c r="D10" s="78" t="s">
        <v>40</v>
      </c>
      <c r="E10" s="78" t="s">
        <v>42</v>
      </c>
      <c r="F10" s="79" t="s">
        <v>43</v>
      </c>
      <c r="G10" s="80">
        <v>45901</v>
      </c>
      <c r="H10" s="81">
        <v>19942</v>
      </c>
    </row>
    <row r="11" spans="2:8" s="82" customFormat="1" ht="75" customHeight="1" x14ac:dyDescent="0.3">
      <c r="B11" s="76">
        <v>2</v>
      </c>
      <c r="C11" s="83">
        <v>46105</v>
      </c>
      <c r="D11" s="78" t="s">
        <v>45</v>
      </c>
      <c r="E11" s="78" t="s">
        <v>76</v>
      </c>
      <c r="F11" s="79" t="s">
        <v>94</v>
      </c>
      <c r="G11" s="80">
        <v>46092</v>
      </c>
      <c r="H11" s="81">
        <v>147500</v>
      </c>
    </row>
    <row r="12" spans="2:8" s="82" customFormat="1" ht="44.25" customHeight="1" x14ac:dyDescent="0.3">
      <c r="B12" s="76">
        <v>3</v>
      </c>
      <c r="C12" s="83">
        <v>46106</v>
      </c>
      <c r="D12" s="78" t="s">
        <v>81</v>
      </c>
      <c r="E12" s="78" t="s">
        <v>82</v>
      </c>
      <c r="F12" s="79" t="s">
        <v>99</v>
      </c>
      <c r="G12" s="80">
        <v>46106</v>
      </c>
      <c r="H12" s="81">
        <v>339840</v>
      </c>
    </row>
    <row r="13" spans="2:8" s="82" customFormat="1" ht="69.75" customHeight="1" x14ac:dyDescent="0.3">
      <c r="B13" s="76">
        <v>4</v>
      </c>
      <c r="C13" s="83">
        <v>46112</v>
      </c>
      <c r="D13" s="78" t="s">
        <v>138</v>
      </c>
      <c r="E13" s="78" t="s">
        <v>139</v>
      </c>
      <c r="F13" s="79" t="s">
        <v>105</v>
      </c>
      <c r="G13" s="80">
        <v>46106</v>
      </c>
      <c r="H13" s="81">
        <v>248000.6</v>
      </c>
    </row>
    <row r="14" spans="2:8" s="82" customFormat="1" ht="66.75" customHeight="1" x14ac:dyDescent="0.3">
      <c r="B14" s="76">
        <v>5</v>
      </c>
      <c r="C14" s="83">
        <v>46112</v>
      </c>
      <c r="D14" s="78" t="s">
        <v>62</v>
      </c>
      <c r="E14" s="78" t="s">
        <v>56</v>
      </c>
      <c r="F14" s="79" t="s">
        <v>107</v>
      </c>
      <c r="G14" s="80">
        <v>46111</v>
      </c>
      <c r="H14" s="81">
        <v>161186.10999999999</v>
      </c>
    </row>
    <row r="15" spans="2:8" s="82" customFormat="1" ht="40.5" customHeight="1" x14ac:dyDescent="0.3">
      <c r="B15" s="76">
        <v>6</v>
      </c>
      <c r="C15" s="83">
        <v>46118</v>
      </c>
      <c r="D15" s="78" t="s">
        <v>54</v>
      </c>
      <c r="E15" s="78" t="s">
        <v>140</v>
      </c>
      <c r="F15" s="79" t="s">
        <v>104</v>
      </c>
      <c r="G15" s="80" t="s">
        <v>141</v>
      </c>
      <c r="H15" s="81">
        <v>138178</v>
      </c>
    </row>
    <row r="16" spans="2:8" s="82" customFormat="1" ht="51.75" customHeight="1" x14ac:dyDescent="0.3">
      <c r="B16" s="76">
        <v>7</v>
      </c>
      <c r="C16" s="83" t="s">
        <v>142</v>
      </c>
      <c r="D16" s="78" t="s">
        <v>143</v>
      </c>
      <c r="E16" s="78" t="s">
        <v>144</v>
      </c>
      <c r="F16" s="79" t="s">
        <v>110</v>
      </c>
      <c r="G16" s="80">
        <v>46112</v>
      </c>
      <c r="H16" s="81">
        <v>81892</v>
      </c>
    </row>
    <row r="17" spans="2:8" s="82" customFormat="1" ht="64.5" customHeight="1" x14ac:dyDescent="0.3">
      <c r="B17" s="76">
        <v>8</v>
      </c>
      <c r="C17" s="83">
        <v>46122</v>
      </c>
      <c r="D17" s="78" t="s">
        <v>125</v>
      </c>
      <c r="E17" s="78" t="s">
        <v>126</v>
      </c>
      <c r="F17" s="79" t="s">
        <v>111</v>
      </c>
      <c r="G17" s="80" t="s">
        <v>145</v>
      </c>
      <c r="H17" s="81">
        <v>1429570</v>
      </c>
    </row>
    <row r="18" spans="2:8" s="82" customFormat="1" ht="53.25" customHeight="1" x14ac:dyDescent="0.3">
      <c r="B18" s="76">
        <v>9</v>
      </c>
      <c r="C18" s="83">
        <v>46125</v>
      </c>
      <c r="D18" s="78" t="s">
        <v>44</v>
      </c>
      <c r="E18" s="78" t="s">
        <v>73</v>
      </c>
      <c r="F18" s="79" t="s">
        <v>146</v>
      </c>
      <c r="G18" s="80" t="s">
        <v>145</v>
      </c>
      <c r="H18" s="81">
        <v>16365.38</v>
      </c>
    </row>
    <row r="19" spans="2:8" s="82" customFormat="1" ht="65.25" customHeight="1" x14ac:dyDescent="0.3">
      <c r="B19" s="76">
        <v>10</v>
      </c>
      <c r="C19" s="83">
        <v>46125</v>
      </c>
      <c r="D19" s="78" t="s">
        <v>127</v>
      </c>
      <c r="E19" s="78" t="s">
        <v>128</v>
      </c>
      <c r="F19" s="79" t="s">
        <v>147</v>
      </c>
      <c r="G19" s="80">
        <v>46099</v>
      </c>
      <c r="H19" s="81">
        <v>118236</v>
      </c>
    </row>
    <row r="20" spans="2:8" s="82" customFormat="1" ht="57.75" customHeight="1" x14ac:dyDescent="0.3">
      <c r="B20" s="76">
        <v>11</v>
      </c>
      <c r="C20" s="83">
        <v>46128</v>
      </c>
      <c r="D20" s="78" t="s">
        <v>129</v>
      </c>
      <c r="E20" s="78" t="s">
        <v>159</v>
      </c>
      <c r="F20" s="79" t="s">
        <v>148</v>
      </c>
      <c r="G20" s="80">
        <v>46099</v>
      </c>
      <c r="H20" s="81">
        <v>647240</v>
      </c>
    </row>
    <row r="21" spans="2:8" s="82" customFormat="1" ht="66" customHeight="1" x14ac:dyDescent="0.3">
      <c r="B21" s="76">
        <v>12</v>
      </c>
      <c r="C21" s="83">
        <v>46129</v>
      </c>
      <c r="D21" s="78" t="s">
        <v>44</v>
      </c>
      <c r="E21" s="78" t="s">
        <v>73</v>
      </c>
      <c r="F21" s="79" t="s">
        <v>149</v>
      </c>
      <c r="G21" s="80">
        <v>46125</v>
      </c>
      <c r="H21" s="81">
        <v>16365.38</v>
      </c>
    </row>
    <row r="22" spans="2:8" s="82" customFormat="1" ht="40.5" customHeight="1" x14ac:dyDescent="0.3">
      <c r="B22" s="76">
        <v>13</v>
      </c>
      <c r="C22" s="83">
        <v>46133</v>
      </c>
      <c r="D22" s="78" t="s">
        <v>102</v>
      </c>
      <c r="E22" s="78" t="s">
        <v>150</v>
      </c>
      <c r="F22" s="79" t="s">
        <v>106</v>
      </c>
      <c r="G22" s="80">
        <v>46120</v>
      </c>
      <c r="H22" s="81">
        <v>1973460.32</v>
      </c>
    </row>
    <row r="23" spans="2:8" s="82" customFormat="1" ht="47.25" customHeight="1" x14ac:dyDescent="0.3">
      <c r="B23" s="76">
        <v>14</v>
      </c>
      <c r="C23" s="83">
        <v>46135</v>
      </c>
      <c r="D23" s="78" t="s">
        <v>41</v>
      </c>
      <c r="E23" s="78" t="s">
        <v>130</v>
      </c>
      <c r="F23" s="79" t="s">
        <v>151</v>
      </c>
      <c r="G23" s="80">
        <v>46125</v>
      </c>
      <c r="H23" s="81">
        <v>99781.02</v>
      </c>
    </row>
    <row r="24" spans="2:8" s="82" customFormat="1" ht="39" customHeight="1" x14ac:dyDescent="0.3">
      <c r="B24" s="76">
        <v>15</v>
      </c>
      <c r="C24" s="83">
        <v>46135</v>
      </c>
      <c r="D24" s="78" t="s">
        <v>41</v>
      </c>
      <c r="E24" s="78" t="s">
        <v>131</v>
      </c>
      <c r="F24" s="79" t="s">
        <v>152</v>
      </c>
      <c r="G24" s="80">
        <v>46125</v>
      </c>
      <c r="H24" s="81">
        <v>703030.22</v>
      </c>
    </row>
    <row r="25" spans="2:8" s="82" customFormat="1" ht="42.75" customHeight="1" x14ac:dyDescent="0.3">
      <c r="B25" s="76">
        <v>16</v>
      </c>
      <c r="C25" s="83">
        <v>46135</v>
      </c>
      <c r="D25" s="78" t="s">
        <v>132</v>
      </c>
      <c r="E25" s="78" t="s">
        <v>133</v>
      </c>
      <c r="F25" s="79" t="s">
        <v>153</v>
      </c>
      <c r="G25" s="80">
        <v>46134</v>
      </c>
      <c r="H25" s="81">
        <v>438960</v>
      </c>
    </row>
    <row r="26" spans="2:8" s="82" customFormat="1" ht="79.5" customHeight="1" x14ac:dyDescent="0.3">
      <c r="B26" s="76">
        <v>17</v>
      </c>
      <c r="C26" s="83">
        <v>46136</v>
      </c>
      <c r="D26" s="78" t="s">
        <v>134</v>
      </c>
      <c r="E26" s="78" t="s">
        <v>135</v>
      </c>
      <c r="F26" s="79" t="s">
        <v>154</v>
      </c>
      <c r="G26" s="80">
        <v>46118</v>
      </c>
      <c r="H26" s="81">
        <v>93999.98</v>
      </c>
    </row>
    <row r="27" spans="2:8" s="82" customFormat="1" ht="42.75" customHeight="1" x14ac:dyDescent="0.3">
      <c r="B27" s="76">
        <v>18</v>
      </c>
      <c r="C27" s="83">
        <v>46136</v>
      </c>
      <c r="D27" s="78" t="s">
        <v>61</v>
      </c>
      <c r="E27" s="78" t="s">
        <v>136</v>
      </c>
      <c r="F27" s="79" t="s">
        <v>155</v>
      </c>
      <c r="G27" s="80">
        <v>46136</v>
      </c>
      <c r="H27" s="81">
        <v>133910</v>
      </c>
    </row>
    <row r="28" spans="2:8" s="82" customFormat="1" ht="78.75" customHeight="1" x14ac:dyDescent="0.3">
      <c r="B28" s="76">
        <v>19</v>
      </c>
      <c r="C28" s="83">
        <v>46140</v>
      </c>
      <c r="D28" s="78" t="s">
        <v>45</v>
      </c>
      <c r="E28" s="78" t="s">
        <v>137</v>
      </c>
      <c r="F28" s="79" t="s">
        <v>156</v>
      </c>
      <c r="G28" s="80">
        <v>46127</v>
      </c>
      <c r="H28" s="81">
        <v>47200</v>
      </c>
    </row>
    <row r="29" spans="2:8" s="82" customFormat="1" ht="45" customHeight="1" x14ac:dyDescent="0.3">
      <c r="B29" s="76">
        <v>20</v>
      </c>
      <c r="C29" s="83">
        <v>46141</v>
      </c>
      <c r="D29" s="78" t="s">
        <v>157</v>
      </c>
      <c r="E29" s="78" t="s">
        <v>158</v>
      </c>
      <c r="F29" s="79" t="s">
        <v>109</v>
      </c>
      <c r="G29" s="80">
        <v>46112</v>
      </c>
      <c r="H29" s="81">
        <v>25281461.699999999</v>
      </c>
    </row>
    <row r="30" spans="2:8" s="82" customFormat="1" ht="45" customHeight="1" x14ac:dyDescent="0.3">
      <c r="B30" s="76">
        <v>21</v>
      </c>
      <c r="C30" s="83">
        <v>45783</v>
      </c>
      <c r="D30" s="78" t="s">
        <v>44</v>
      </c>
      <c r="E30" s="78" t="s">
        <v>73</v>
      </c>
      <c r="F30" s="79" t="s">
        <v>164</v>
      </c>
      <c r="G30" s="80">
        <v>46136</v>
      </c>
      <c r="H30" s="81">
        <v>15857.29</v>
      </c>
    </row>
    <row r="31" spans="2:8" s="82" customFormat="1" ht="45" customHeight="1" x14ac:dyDescent="0.3">
      <c r="B31" s="76">
        <v>22</v>
      </c>
      <c r="C31" s="83"/>
      <c r="D31" s="78" t="s">
        <v>72</v>
      </c>
      <c r="E31" s="78" t="s">
        <v>80</v>
      </c>
      <c r="F31" s="79" t="s">
        <v>162</v>
      </c>
      <c r="G31" s="80">
        <v>46132</v>
      </c>
      <c r="H31" s="81">
        <v>59674.26</v>
      </c>
    </row>
    <row r="32" spans="2:8" s="82" customFormat="1" ht="45" customHeight="1" x14ac:dyDescent="0.3">
      <c r="B32" s="76">
        <v>23</v>
      </c>
      <c r="C32" s="83"/>
      <c r="D32" s="78" t="s">
        <v>160</v>
      </c>
      <c r="E32" s="78" t="s">
        <v>161</v>
      </c>
      <c r="F32" s="79" t="s">
        <v>163</v>
      </c>
      <c r="G32" s="80">
        <v>46142</v>
      </c>
      <c r="H32" s="81">
        <v>155986.56</v>
      </c>
    </row>
    <row r="33" spans="2:12" s="82" customFormat="1" x14ac:dyDescent="0.3">
      <c r="B33" s="84"/>
      <c r="C33" s="85"/>
      <c r="D33" s="86"/>
      <c r="E33" s="86"/>
      <c r="F33" s="87"/>
      <c r="G33" s="88"/>
      <c r="H33" s="89"/>
    </row>
    <row r="34" spans="2:12" ht="19.5" thickBot="1" x14ac:dyDescent="0.35">
      <c r="B34" s="107" t="s">
        <v>14</v>
      </c>
      <c r="C34" s="107"/>
      <c r="D34" s="107"/>
      <c r="E34" s="107"/>
      <c r="F34" s="107"/>
      <c r="G34" s="107"/>
      <c r="H34" s="90">
        <f>SUM(H10:H33)</f>
        <v>32367636.82</v>
      </c>
    </row>
    <row r="35" spans="2:12" ht="19.5" thickTop="1" x14ac:dyDescent="0.3">
      <c r="B35" s="23"/>
      <c r="C35" s="23"/>
      <c r="D35" s="23"/>
      <c r="E35" s="23"/>
      <c r="F35" s="23"/>
      <c r="G35" s="23"/>
      <c r="H35" s="91"/>
      <c r="I35" s="37"/>
    </row>
    <row r="36" spans="2:12" x14ac:dyDescent="0.3">
      <c r="B36" s="23"/>
      <c r="C36" s="23"/>
      <c r="D36" s="23"/>
      <c r="E36" s="23"/>
      <c r="F36" s="23"/>
      <c r="G36" s="23"/>
      <c r="H36" s="91"/>
      <c r="I36" s="37"/>
      <c r="J36" s="37"/>
    </row>
    <row r="38" spans="2:12" x14ac:dyDescent="0.3">
      <c r="B38" s="108" t="s">
        <v>31</v>
      </c>
      <c r="C38" s="109"/>
      <c r="D38" s="109"/>
      <c r="E38" s="110"/>
    </row>
    <row r="39" spans="2:12" x14ac:dyDescent="0.3">
      <c r="B39" s="93"/>
      <c r="C39" s="94"/>
      <c r="D39" s="94"/>
      <c r="E39" s="95"/>
    </row>
    <row r="40" spans="2:12" x14ac:dyDescent="0.3">
      <c r="B40" s="96" t="s">
        <v>32</v>
      </c>
      <c r="C40" s="97"/>
      <c r="D40" s="98"/>
      <c r="E40" s="99">
        <f>+H34</f>
        <v>32367636.82</v>
      </c>
    </row>
    <row r="41" spans="2:12" x14ac:dyDescent="0.3">
      <c r="B41" s="96" t="s">
        <v>33</v>
      </c>
      <c r="C41" s="97"/>
      <c r="D41" s="98"/>
      <c r="E41" s="99">
        <f>+'INDEMNIZACION 2026'!G18</f>
        <v>0</v>
      </c>
      <c r="H41" s="22"/>
      <c r="I41" s="22"/>
    </row>
    <row r="42" spans="2:12" ht="19.5" thickBot="1" x14ac:dyDescent="0.35">
      <c r="B42" s="100" t="s">
        <v>34</v>
      </c>
      <c r="C42" s="100"/>
      <c r="D42" s="100"/>
      <c r="E42" s="101">
        <f>SUM(E40:E41)</f>
        <v>32367636.82</v>
      </c>
      <c r="H42" s="22"/>
      <c r="I42" s="22"/>
    </row>
    <row r="43" spans="2:12" ht="19.5" thickTop="1" x14ac:dyDescent="0.3">
      <c r="D43" s="22"/>
      <c r="E43" s="22"/>
      <c r="H43" s="22"/>
      <c r="I43" s="22"/>
    </row>
    <row r="44" spans="2:12" x14ac:dyDescent="0.3">
      <c r="D44" s="22"/>
      <c r="E44" s="22"/>
      <c r="H44" s="103"/>
      <c r="I44" s="22"/>
    </row>
    <row r="45" spans="2:12" x14ac:dyDescent="0.3">
      <c r="D45" s="22"/>
      <c r="E45" s="22"/>
      <c r="H45" s="22"/>
      <c r="I45" s="22"/>
      <c r="L45" s="37"/>
    </row>
    <row r="46" spans="2:12" ht="27" customHeight="1" x14ac:dyDescent="0.3">
      <c r="C46" s="31" t="s">
        <v>9</v>
      </c>
      <c r="D46" s="35"/>
      <c r="F46" s="31" t="s">
        <v>10</v>
      </c>
      <c r="G46" s="104"/>
      <c r="H46" s="104"/>
    </row>
    <row r="47" spans="2:12" ht="21.75" customHeight="1" x14ac:dyDescent="0.3">
      <c r="C47" s="23"/>
      <c r="D47" s="122" t="s">
        <v>168</v>
      </c>
      <c r="E47" s="33"/>
      <c r="F47" s="32"/>
      <c r="G47" s="123" t="s">
        <v>24</v>
      </c>
      <c r="H47" s="123"/>
      <c r="L47" s="37"/>
    </row>
    <row r="48" spans="2:12" ht="19.5" customHeight="1" x14ac:dyDescent="0.3">
      <c r="C48" s="23"/>
      <c r="D48" s="33" t="s">
        <v>166</v>
      </c>
      <c r="E48" s="33"/>
      <c r="G48" s="105" t="s">
        <v>11</v>
      </c>
      <c r="H48" s="105"/>
    </row>
    <row r="49" spans="3:9" x14ac:dyDescent="0.3">
      <c r="C49" s="23"/>
      <c r="D49" s="33" t="s">
        <v>12</v>
      </c>
      <c r="E49" s="33"/>
      <c r="G49" s="104" t="s">
        <v>13</v>
      </c>
      <c r="H49" s="104"/>
    </row>
    <row r="50" spans="3:9" x14ac:dyDescent="0.3">
      <c r="C50" s="23"/>
      <c r="D50" s="102"/>
    </row>
    <row r="51" spans="3:9" x14ac:dyDescent="0.3">
      <c r="C51" s="23"/>
    </row>
    <row r="52" spans="3:9" x14ac:dyDescent="0.3">
      <c r="I52" s="32"/>
    </row>
  </sheetData>
  <mergeCells count="9">
    <mergeCell ref="G46:H46"/>
    <mergeCell ref="G47:H47"/>
    <mergeCell ref="G48:H48"/>
    <mergeCell ref="G49:H49"/>
    <mergeCell ref="B5:H5"/>
    <mergeCell ref="B6:H6"/>
    <mergeCell ref="B7:H7"/>
    <mergeCell ref="B34:G34"/>
    <mergeCell ref="B38:E38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2FED-BACC-4C94-909D-6DEF1AA429DD}">
  <sheetPr>
    <pageSetUpPr fitToPage="1"/>
  </sheetPr>
  <dimension ref="A1:J27"/>
  <sheetViews>
    <sheetView topLeftCell="A4" zoomScale="90" zoomScaleNormal="90" workbookViewId="0">
      <selection activeCell="C25" sqref="C25"/>
    </sheetView>
  </sheetViews>
  <sheetFormatPr baseColWidth="10" defaultColWidth="11.42578125" defaultRowHeight="15.75" x14ac:dyDescent="0.25"/>
  <cols>
    <col min="1" max="1" width="12.42578125" style="4" customWidth="1"/>
    <col min="2" max="2" width="20" style="4" customWidth="1"/>
    <col min="3" max="3" width="29.28515625" style="4" customWidth="1"/>
    <col min="4" max="4" width="46.140625" style="4" customWidth="1"/>
    <col min="5" max="5" width="25.85546875" style="4" customWidth="1"/>
    <col min="6" max="6" width="29.7109375" style="4" customWidth="1"/>
    <col min="7" max="7" width="14.28515625" style="4" bestFit="1" customWidth="1"/>
    <col min="8" max="9" width="11.42578125" style="4"/>
    <col min="10" max="10" width="13" style="4" bestFit="1" customWidth="1"/>
    <col min="11" max="16384" width="11.42578125" style="4"/>
  </cols>
  <sheetData>
    <row r="1" spans="1:7" x14ac:dyDescent="0.25">
      <c r="A1" s="1"/>
      <c r="B1" s="2"/>
      <c r="C1" s="2"/>
      <c r="D1" s="3"/>
      <c r="E1" s="3"/>
      <c r="F1" s="3"/>
      <c r="G1" s="2"/>
    </row>
    <row r="2" spans="1:7" x14ac:dyDescent="0.25">
      <c r="A2" s="1"/>
      <c r="B2" s="2"/>
      <c r="C2" s="2"/>
      <c r="D2" s="3"/>
      <c r="E2" s="3"/>
      <c r="F2" s="3"/>
      <c r="G2" s="2"/>
    </row>
    <row r="3" spans="1:7" x14ac:dyDescent="0.25">
      <c r="A3" s="1"/>
      <c r="B3" s="2"/>
      <c r="C3" s="2"/>
      <c r="D3" s="3"/>
      <c r="E3" s="3"/>
      <c r="F3" s="3"/>
      <c r="G3" s="2"/>
    </row>
    <row r="4" spans="1:7" x14ac:dyDescent="0.25">
      <c r="A4" s="1"/>
      <c r="B4" s="2"/>
      <c r="C4" s="2"/>
      <c r="D4" s="3"/>
      <c r="E4" s="3"/>
      <c r="F4" s="3"/>
      <c r="G4" s="2"/>
    </row>
    <row r="5" spans="1:7" x14ac:dyDescent="0.25">
      <c r="A5" s="1"/>
      <c r="B5" s="2"/>
      <c r="C5" s="2"/>
      <c r="D5" s="3"/>
      <c r="E5" s="3"/>
      <c r="F5" s="3"/>
      <c r="G5" s="2"/>
    </row>
    <row r="6" spans="1:7" x14ac:dyDescent="0.25">
      <c r="A6" s="1"/>
      <c r="B6" s="2"/>
      <c r="C6" s="2"/>
      <c r="D6" s="3"/>
      <c r="E6" s="3"/>
      <c r="F6" s="3"/>
      <c r="G6" s="2"/>
    </row>
    <row r="7" spans="1:7" x14ac:dyDescent="0.25">
      <c r="A7" s="1"/>
      <c r="B7" s="2"/>
      <c r="C7" s="2"/>
      <c r="D7" s="3"/>
      <c r="E7" s="3"/>
      <c r="F7" s="3"/>
      <c r="G7" s="2"/>
    </row>
    <row r="8" spans="1:7" ht="20.25" x14ac:dyDescent="0.3">
      <c r="A8" s="111" t="s">
        <v>0</v>
      </c>
      <c r="B8" s="111"/>
      <c r="C8" s="111"/>
      <c r="D8" s="111"/>
      <c r="E8" s="111"/>
      <c r="F8" s="111"/>
      <c r="G8" s="111"/>
    </row>
    <row r="9" spans="1:7" ht="20.25" x14ac:dyDescent="0.3">
      <c r="A9" s="111" t="s">
        <v>1</v>
      </c>
      <c r="B9" s="111"/>
      <c r="C9" s="111"/>
      <c r="D9" s="111"/>
      <c r="E9" s="111"/>
      <c r="F9" s="111"/>
      <c r="G9" s="111"/>
    </row>
    <row r="10" spans="1:7" ht="20.25" x14ac:dyDescent="0.3">
      <c r="A10" s="111" t="s">
        <v>167</v>
      </c>
      <c r="B10" s="111"/>
      <c r="C10" s="111"/>
      <c r="D10" s="111"/>
      <c r="E10" s="111"/>
      <c r="F10" s="111"/>
      <c r="G10" s="111"/>
    </row>
    <row r="11" spans="1:7" x14ac:dyDescent="0.25">
      <c r="A11" s="112"/>
      <c r="B11" s="112"/>
      <c r="C11" s="112"/>
      <c r="D11" s="112"/>
      <c r="E11" s="112"/>
      <c r="F11" s="112"/>
      <c r="G11" s="112"/>
    </row>
    <row r="12" spans="1:7" x14ac:dyDescent="0.25">
      <c r="A12" s="113" t="s">
        <v>15</v>
      </c>
      <c r="B12" s="113"/>
      <c r="C12" s="113"/>
      <c r="D12" s="113"/>
      <c r="E12" s="113"/>
      <c r="F12" s="113"/>
      <c r="G12" s="113"/>
    </row>
    <row r="13" spans="1:7" ht="31.5" x14ac:dyDescent="0.25">
      <c r="A13" s="5" t="s">
        <v>16</v>
      </c>
      <c r="B13" s="5" t="s">
        <v>17</v>
      </c>
      <c r="C13" s="5" t="s">
        <v>18</v>
      </c>
      <c r="D13" s="6" t="s">
        <v>19</v>
      </c>
      <c r="E13" s="6" t="s">
        <v>20</v>
      </c>
      <c r="F13" s="6" t="s">
        <v>21</v>
      </c>
      <c r="G13" s="7" t="s">
        <v>22</v>
      </c>
    </row>
    <row r="14" spans="1:7" x14ac:dyDescent="0.25">
      <c r="A14" s="8">
        <v>1</v>
      </c>
      <c r="B14" s="9"/>
      <c r="C14" s="10" t="s">
        <v>46</v>
      </c>
      <c r="D14" s="57"/>
      <c r="E14" s="12"/>
      <c r="F14" s="12"/>
      <c r="G14" s="12"/>
    </row>
    <row r="15" spans="1:7" x14ac:dyDescent="0.25">
      <c r="A15" s="8">
        <v>2</v>
      </c>
      <c r="B15" s="9"/>
      <c r="C15" s="10" t="s">
        <v>46</v>
      </c>
      <c r="D15" s="11"/>
      <c r="E15" s="12"/>
      <c r="F15" s="12"/>
      <c r="G15" s="12"/>
    </row>
    <row r="16" spans="1:7" x14ac:dyDescent="0.25">
      <c r="A16" s="8">
        <v>3</v>
      </c>
      <c r="B16" s="9"/>
      <c r="C16" s="10" t="s">
        <v>46</v>
      </c>
      <c r="D16" s="11"/>
      <c r="E16" s="12"/>
      <c r="F16" s="12"/>
      <c r="G16" s="12">
        <f>E16+F16</f>
        <v>0</v>
      </c>
    </row>
    <row r="17" spans="1:10" x14ac:dyDescent="0.25">
      <c r="A17" s="8"/>
      <c r="B17" s="9"/>
      <c r="C17" s="10"/>
      <c r="D17" s="11"/>
      <c r="E17" s="12"/>
      <c r="F17" s="12"/>
      <c r="G17" s="12">
        <f>+E17+F17</f>
        <v>0</v>
      </c>
    </row>
    <row r="18" spans="1:10" ht="16.5" thickBot="1" x14ac:dyDescent="0.3">
      <c r="A18" s="13"/>
      <c r="B18" s="114" t="s">
        <v>124</v>
      </c>
      <c r="C18" s="114"/>
      <c r="D18" s="114"/>
      <c r="E18" s="14">
        <f>SUM(E14:E17)</f>
        <v>0</v>
      </c>
      <c r="F18" s="14">
        <f>SUM(F14:F17)</f>
        <v>0</v>
      </c>
      <c r="G18" s="14">
        <f>SUM(G14:G17)</f>
        <v>0</v>
      </c>
    </row>
    <row r="19" spans="1:10" ht="16.5" thickTop="1" x14ac:dyDescent="0.25">
      <c r="G19" s="4" t="s">
        <v>23</v>
      </c>
    </row>
    <row r="20" spans="1:10" x14ac:dyDescent="0.25">
      <c r="G20" s="4" t="s">
        <v>23</v>
      </c>
    </row>
    <row r="21" spans="1:10" x14ac:dyDescent="0.25">
      <c r="G21" s="4" t="s">
        <v>23</v>
      </c>
      <c r="J21" s="16"/>
    </row>
    <row r="22" spans="1:10" s="15" customFormat="1" x14ac:dyDescent="0.25">
      <c r="A22" s="4"/>
      <c r="B22" s="4"/>
      <c r="C22" s="4"/>
      <c r="D22" s="4"/>
      <c r="E22" s="4"/>
      <c r="F22" s="4"/>
      <c r="G22" s="4"/>
    </row>
    <row r="23" spans="1:10" s="15" customFormat="1" x14ac:dyDescent="0.25">
      <c r="A23" s="4"/>
      <c r="B23" s="4"/>
      <c r="C23" s="4"/>
      <c r="D23" s="4"/>
      <c r="E23" s="4"/>
      <c r="F23" s="4"/>
      <c r="G23" s="4"/>
    </row>
    <row r="24" spans="1:10" x14ac:dyDescent="0.25">
      <c r="B24" s="119" t="s">
        <v>9</v>
      </c>
      <c r="E24" s="119" t="s">
        <v>10</v>
      </c>
    </row>
    <row r="25" spans="1:10" x14ac:dyDescent="0.25">
      <c r="C25" s="120" t="s">
        <v>168</v>
      </c>
      <c r="D25" s="121"/>
      <c r="E25" s="121"/>
      <c r="F25" s="120" t="s">
        <v>24</v>
      </c>
    </row>
    <row r="26" spans="1:10" ht="15.75" customHeight="1" x14ac:dyDescent="0.25">
      <c r="C26" s="121" t="s">
        <v>166</v>
      </c>
      <c r="D26" s="121"/>
      <c r="E26" s="121"/>
      <c r="F26" s="121" t="s">
        <v>11</v>
      </c>
    </row>
    <row r="27" spans="1:10" x14ac:dyDescent="0.25">
      <c r="C27" s="121" t="s">
        <v>12</v>
      </c>
      <c r="D27" s="121" t="s">
        <v>38</v>
      </c>
      <c r="E27" s="121"/>
      <c r="F27" s="121" t="s">
        <v>13</v>
      </c>
    </row>
  </sheetData>
  <mergeCells count="6">
    <mergeCell ref="A8:G8"/>
    <mergeCell ref="A9:G9"/>
    <mergeCell ref="A10:G10"/>
    <mergeCell ref="A11:G11"/>
    <mergeCell ref="A12:G12"/>
    <mergeCell ref="B18:D18"/>
  </mergeCells>
  <pageMargins left="0.7" right="0.7" top="0.75" bottom="0.75" header="0.3" footer="0.3"/>
  <pageSetup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10C8-625F-49D8-9465-0973DA22FCF4}">
  <dimension ref="A1:M51"/>
  <sheetViews>
    <sheetView tabSelected="1" topLeftCell="A22" zoomScale="68" zoomScaleNormal="68" zoomScaleSheetLayoutView="70" workbookViewId="0">
      <selection activeCell="K27" sqref="K27"/>
    </sheetView>
  </sheetViews>
  <sheetFormatPr baseColWidth="10" defaultRowHeight="18.75" x14ac:dyDescent="0.3"/>
  <cols>
    <col min="1" max="1" width="26" style="17" bestFit="1" customWidth="1"/>
    <col min="2" max="2" width="43.85546875" style="33" customWidth="1"/>
    <col min="3" max="3" width="49.5703125" style="33" bestFit="1" customWidth="1"/>
    <col min="4" max="4" width="21.85546875" style="22" customWidth="1"/>
    <col min="5" max="5" width="28" style="17" customWidth="1"/>
    <col min="6" max="6" width="28" style="22" bestFit="1" customWidth="1"/>
    <col min="7" max="7" width="21" style="34" bestFit="1" customWidth="1"/>
    <col min="8" max="8" width="21" style="34" customWidth="1"/>
    <col min="9" max="9" width="18.140625" style="17" bestFit="1" customWidth="1"/>
    <col min="10" max="11" width="16.85546875" style="17" bestFit="1" customWidth="1"/>
    <col min="12" max="12" width="11.42578125" style="17"/>
    <col min="13" max="13" width="14.140625" style="17" bestFit="1" customWidth="1"/>
    <col min="14" max="16384" width="11.42578125" style="17"/>
  </cols>
  <sheetData>
    <row r="1" spans="1:10" ht="20.25" x14ac:dyDescent="0.3">
      <c r="A1" s="39"/>
      <c r="B1" s="40"/>
      <c r="C1" s="40"/>
      <c r="D1" s="41"/>
      <c r="E1" s="39"/>
      <c r="F1" s="41"/>
      <c r="G1" s="42"/>
      <c r="H1" s="42"/>
      <c r="I1" s="39"/>
    </row>
    <row r="2" spans="1:10" ht="20.25" x14ac:dyDescent="0.3">
      <c r="A2" s="39"/>
      <c r="B2" s="40"/>
      <c r="C2" s="40"/>
      <c r="D2" s="41"/>
      <c r="E2" s="39"/>
      <c r="F2" s="41"/>
      <c r="G2" s="42"/>
      <c r="H2" s="42"/>
      <c r="I2" s="39"/>
    </row>
    <row r="3" spans="1:10" ht="22.5" x14ac:dyDescent="0.3">
      <c r="A3" s="116" t="s">
        <v>0</v>
      </c>
      <c r="B3" s="116"/>
      <c r="C3" s="116"/>
      <c r="D3" s="116"/>
      <c r="E3" s="116"/>
      <c r="F3" s="116"/>
      <c r="G3" s="116"/>
      <c r="H3" s="116"/>
      <c r="I3" s="116"/>
    </row>
    <row r="4" spans="1:10" ht="22.5" x14ac:dyDescent="0.3">
      <c r="A4" s="116" t="s">
        <v>25</v>
      </c>
      <c r="B4" s="116"/>
      <c r="C4" s="116"/>
      <c r="D4" s="116"/>
      <c r="E4" s="116"/>
      <c r="F4" s="116"/>
      <c r="G4" s="116"/>
      <c r="H4" s="116"/>
      <c r="I4" s="116"/>
    </row>
    <row r="5" spans="1:10" ht="22.5" x14ac:dyDescent="0.3">
      <c r="A5" s="116" t="s">
        <v>123</v>
      </c>
      <c r="B5" s="116"/>
      <c r="C5" s="116"/>
      <c r="D5" s="116"/>
      <c r="E5" s="116"/>
      <c r="F5" s="116"/>
      <c r="G5" s="116"/>
      <c r="H5" s="116"/>
      <c r="I5" s="116"/>
    </row>
    <row r="6" spans="1:10" ht="23.25" x14ac:dyDescent="0.35">
      <c r="A6" s="60"/>
      <c r="B6" s="61"/>
      <c r="C6" s="61"/>
      <c r="D6" s="62"/>
      <c r="E6" s="60"/>
      <c r="F6" s="62"/>
      <c r="G6" s="63"/>
      <c r="H6" s="63"/>
      <c r="I6" s="60"/>
    </row>
    <row r="7" spans="1:10" ht="56.25" x14ac:dyDescent="0.3">
      <c r="A7" s="18" t="s">
        <v>3</v>
      </c>
      <c r="B7" s="18" t="s">
        <v>4</v>
      </c>
      <c r="C7" s="18" t="s">
        <v>5</v>
      </c>
      <c r="D7" s="18" t="s">
        <v>26</v>
      </c>
      <c r="E7" s="18" t="s">
        <v>6</v>
      </c>
      <c r="F7" s="19" t="s">
        <v>7</v>
      </c>
      <c r="G7" s="20" t="s">
        <v>27</v>
      </c>
      <c r="H7" s="20" t="s">
        <v>28</v>
      </c>
      <c r="I7" s="21" t="s">
        <v>29</v>
      </c>
      <c r="J7" s="22"/>
    </row>
    <row r="8" spans="1:10" s="49" customFormat="1" ht="78" customHeight="1" x14ac:dyDescent="0.3">
      <c r="A8" s="53">
        <v>46058</v>
      </c>
      <c r="B8" s="54" t="s">
        <v>47</v>
      </c>
      <c r="C8" s="54" t="s">
        <v>48</v>
      </c>
      <c r="D8" s="58">
        <v>101132272</v>
      </c>
      <c r="E8" s="52" t="s">
        <v>51</v>
      </c>
      <c r="F8" s="55">
        <v>46057</v>
      </c>
      <c r="G8" s="56">
        <v>77880</v>
      </c>
      <c r="H8" s="56">
        <v>77880</v>
      </c>
      <c r="I8" s="59">
        <v>46126</v>
      </c>
    </row>
    <row r="9" spans="1:10" s="49" customFormat="1" ht="63" customHeight="1" x14ac:dyDescent="0.3">
      <c r="A9" s="53">
        <v>46073</v>
      </c>
      <c r="B9" s="54" t="s">
        <v>54</v>
      </c>
      <c r="C9" s="54" t="s">
        <v>55</v>
      </c>
      <c r="D9" s="58" t="s">
        <v>112</v>
      </c>
      <c r="E9" s="52" t="s">
        <v>57</v>
      </c>
      <c r="F9" s="55">
        <v>46073</v>
      </c>
      <c r="G9" s="56">
        <v>122720</v>
      </c>
      <c r="H9" s="56">
        <v>122720</v>
      </c>
      <c r="I9" s="59">
        <v>46113</v>
      </c>
    </row>
    <row r="10" spans="1:10" s="49" customFormat="1" ht="66" customHeight="1" x14ac:dyDescent="0.3">
      <c r="A10" s="53">
        <v>46086</v>
      </c>
      <c r="B10" s="54" t="s">
        <v>62</v>
      </c>
      <c r="C10" s="54" t="s">
        <v>56</v>
      </c>
      <c r="D10" s="58" t="s">
        <v>113</v>
      </c>
      <c r="E10" s="52" t="s">
        <v>58</v>
      </c>
      <c r="F10" s="55">
        <v>46079</v>
      </c>
      <c r="G10" s="56">
        <v>150440.37</v>
      </c>
      <c r="H10" s="56">
        <v>150440.37</v>
      </c>
      <c r="I10" s="59">
        <v>46119</v>
      </c>
    </row>
    <row r="11" spans="1:10" s="49" customFormat="1" ht="75.75" customHeight="1" x14ac:dyDescent="0.3">
      <c r="A11" s="53">
        <v>46086</v>
      </c>
      <c r="B11" s="54" t="s">
        <v>62</v>
      </c>
      <c r="C11" s="54" t="s">
        <v>56</v>
      </c>
      <c r="D11" s="58" t="s">
        <v>113</v>
      </c>
      <c r="E11" s="52" t="s">
        <v>59</v>
      </c>
      <c r="F11" s="55">
        <v>46079</v>
      </c>
      <c r="G11" s="56">
        <v>135881.63</v>
      </c>
      <c r="H11" s="56">
        <v>135881.63</v>
      </c>
      <c r="I11" s="59">
        <v>46119</v>
      </c>
    </row>
    <row r="12" spans="1:10" s="49" customFormat="1" ht="60.75" customHeight="1" x14ac:dyDescent="0.3">
      <c r="A12" s="53">
        <v>46091</v>
      </c>
      <c r="B12" s="54" t="s">
        <v>49</v>
      </c>
      <c r="C12" s="54" t="s">
        <v>50</v>
      </c>
      <c r="D12" s="58" t="s">
        <v>52</v>
      </c>
      <c r="E12" s="52" t="s">
        <v>60</v>
      </c>
      <c r="F12" s="55">
        <v>46085</v>
      </c>
      <c r="G12" s="56">
        <v>76700</v>
      </c>
      <c r="H12" s="56">
        <v>76700</v>
      </c>
      <c r="I12" s="59">
        <v>46119</v>
      </c>
    </row>
    <row r="13" spans="1:10" s="49" customFormat="1" ht="60.75" customHeight="1" x14ac:dyDescent="0.3">
      <c r="A13" s="53">
        <v>46091</v>
      </c>
      <c r="B13" s="54" t="s">
        <v>67</v>
      </c>
      <c r="C13" s="54" t="s">
        <v>68</v>
      </c>
      <c r="D13" s="58" t="s">
        <v>114</v>
      </c>
      <c r="E13" s="52" t="s">
        <v>85</v>
      </c>
      <c r="F13" s="55" t="s">
        <v>86</v>
      </c>
      <c r="G13" s="56">
        <v>67574.02</v>
      </c>
      <c r="H13" s="56">
        <v>67574.02</v>
      </c>
      <c r="I13" s="59">
        <v>46133</v>
      </c>
    </row>
    <row r="14" spans="1:10" s="49" customFormat="1" ht="72.75" customHeight="1" x14ac:dyDescent="0.3">
      <c r="A14" s="53">
        <v>46100</v>
      </c>
      <c r="B14" s="54" t="s">
        <v>70</v>
      </c>
      <c r="C14" s="54" t="s">
        <v>71</v>
      </c>
      <c r="D14" s="58" t="s">
        <v>115</v>
      </c>
      <c r="E14" s="52" t="s">
        <v>88</v>
      </c>
      <c r="F14" s="55">
        <v>46099</v>
      </c>
      <c r="G14" s="56">
        <v>136746</v>
      </c>
      <c r="H14" s="56">
        <v>136746</v>
      </c>
      <c r="I14" s="59">
        <v>46128</v>
      </c>
    </row>
    <row r="15" spans="1:10" s="49" customFormat="1" ht="76.5" customHeight="1" x14ac:dyDescent="0.3">
      <c r="A15" s="53">
        <v>46101</v>
      </c>
      <c r="B15" s="54" t="s">
        <v>44</v>
      </c>
      <c r="C15" s="54" t="s">
        <v>73</v>
      </c>
      <c r="D15" s="58" t="s">
        <v>64</v>
      </c>
      <c r="E15" s="52" t="s">
        <v>90</v>
      </c>
      <c r="F15" s="55">
        <v>46098</v>
      </c>
      <c r="G15" s="56">
        <v>23808.44</v>
      </c>
      <c r="H15" s="56">
        <v>23808.44</v>
      </c>
      <c r="I15" s="59">
        <v>46128</v>
      </c>
    </row>
    <row r="16" spans="1:10" s="49" customFormat="1" ht="105.75" customHeight="1" x14ac:dyDescent="0.3">
      <c r="A16" s="53">
        <v>46101</v>
      </c>
      <c r="B16" s="54" t="s">
        <v>49</v>
      </c>
      <c r="C16" s="54" t="s">
        <v>50</v>
      </c>
      <c r="D16" s="58" t="s">
        <v>52</v>
      </c>
      <c r="E16" s="52" t="s">
        <v>91</v>
      </c>
      <c r="F16" s="55">
        <v>46100</v>
      </c>
      <c r="G16" s="56">
        <v>38940</v>
      </c>
      <c r="H16" s="56">
        <v>38940</v>
      </c>
      <c r="I16" s="59">
        <v>46128</v>
      </c>
    </row>
    <row r="17" spans="1:9" s="49" customFormat="1" ht="105.75" customHeight="1" x14ac:dyDescent="0.3">
      <c r="A17" s="53">
        <v>46104</v>
      </c>
      <c r="B17" s="54" t="s">
        <v>41</v>
      </c>
      <c r="C17" s="54" t="s">
        <v>74</v>
      </c>
      <c r="D17" s="58" t="s">
        <v>65</v>
      </c>
      <c r="E17" s="52" t="s">
        <v>92</v>
      </c>
      <c r="F17" s="55">
        <v>46094</v>
      </c>
      <c r="G17" s="56">
        <v>99754.65</v>
      </c>
      <c r="H17" s="56">
        <v>99754.65</v>
      </c>
      <c r="I17" s="59">
        <v>46119</v>
      </c>
    </row>
    <row r="18" spans="1:9" s="49" customFormat="1" ht="105.75" customHeight="1" x14ac:dyDescent="0.3">
      <c r="A18" s="53">
        <v>46104</v>
      </c>
      <c r="B18" s="54" t="s">
        <v>41</v>
      </c>
      <c r="C18" s="54" t="s">
        <v>75</v>
      </c>
      <c r="D18" s="58" t="s">
        <v>65</v>
      </c>
      <c r="E18" s="52" t="s">
        <v>93</v>
      </c>
      <c r="F18" s="55">
        <v>46094</v>
      </c>
      <c r="G18" s="56">
        <v>691888.15</v>
      </c>
      <c r="H18" s="56">
        <v>691888.15</v>
      </c>
      <c r="I18" s="59">
        <v>46119</v>
      </c>
    </row>
    <row r="19" spans="1:9" s="49" customFormat="1" ht="105.75" customHeight="1" x14ac:dyDescent="0.3">
      <c r="A19" s="53">
        <v>46105</v>
      </c>
      <c r="B19" s="54" t="s">
        <v>77</v>
      </c>
      <c r="C19" s="54" t="s">
        <v>78</v>
      </c>
      <c r="D19" s="58" t="s">
        <v>116</v>
      </c>
      <c r="E19" s="52" t="s">
        <v>95</v>
      </c>
      <c r="F19" s="55">
        <v>46077</v>
      </c>
      <c r="G19" s="56">
        <v>199.42</v>
      </c>
      <c r="H19" s="56">
        <v>199.42</v>
      </c>
      <c r="I19" s="59">
        <v>46119</v>
      </c>
    </row>
    <row r="20" spans="1:9" s="49" customFormat="1" ht="105.75" customHeight="1" x14ac:dyDescent="0.3">
      <c r="A20" s="53">
        <v>46105</v>
      </c>
      <c r="B20" s="54" t="s">
        <v>77</v>
      </c>
      <c r="C20" s="54" t="s">
        <v>78</v>
      </c>
      <c r="D20" s="58" t="s">
        <v>116</v>
      </c>
      <c r="E20" s="52" t="s">
        <v>96</v>
      </c>
      <c r="F20" s="55">
        <v>46077</v>
      </c>
      <c r="G20" s="56">
        <v>1989642.79</v>
      </c>
      <c r="H20" s="56">
        <v>1989642.79</v>
      </c>
      <c r="I20" s="59">
        <v>46119</v>
      </c>
    </row>
    <row r="21" spans="1:9" s="49" customFormat="1" ht="105.75" customHeight="1" x14ac:dyDescent="0.3">
      <c r="A21" s="53">
        <v>46105</v>
      </c>
      <c r="B21" s="54" t="s">
        <v>61</v>
      </c>
      <c r="C21" s="54" t="s">
        <v>79</v>
      </c>
      <c r="D21" s="58" t="s">
        <v>53</v>
      </c>
      <c r="E21" s="52" t="s">
        <v>97</v>
      </c>
      <c r="F21" s="55">
        <v>46105</v>
      </c>
      <c r="G21" s="56">
        <v>133835</v>
      </c>
      <c r="H21" s="56">
        <v>133835</v>
      </c>
      <c r="I21" s="59">
        <v>46119</v>
      </c>
    </row>
    <row r="22" spans="1:9" s="49" customFormat="1" ht="105.75" customHeight="1" x14ac:dyDescent="0.3">
      <c r="A22" s="53">
        <v>46106</v>
      </c>
      <c r="B22" s="54" t="s">
        <v>72</v>
      </c>
      <c r="C22" s="54" t="s">
        <v>80</v>
      </c>
      <c r="D22" s="58" t="s">
        <v>117</v>
      </c>
      <c r="E22" s="52" t="s">
        <v>98</v>
      </c>
      <c r="F22" s="55">
        <v>46099</v>
      </c>
      <c r="G22" s="56">
        <v>71096.570000000007</v>
      </c>
      <c r="H22" s="56">
        <v>71096.570000000007</v>
      </c>
      <c r="I22" s="59">
        <v>46141</v>
      </c>
    </row>
    <row r="23" spans="1:9" s="49" customFormat="1" ht="86.25" customHeight="1" x14ac:dyDescent="0.3">
      <c r="A23" s="53">
        <v>46106</v>
      </c>
      <c r="B23" s="54" t="s">
        <v>63</v>
      </c>
      <c r="C23" s="54" t="s">
        <v>69</v>
      </c>
      <c r="D23" s="58" t="s">
        <v>66</v>
      </c>
      <c r="E23" s="52" t="s">
        <v>87</v>
      </c>
      <c r="F23" s="55">
        <v>46092</v>
      </c>
      <c r="G23" s="56">
        <v>245719.45</v>
      </c>
      <c r="H23" s="56">
        <v>245719.45</v>
      </c>
      <c r="I23" s="59" t="s">
        <v>118</v>
      </c>
    </row>
    <row r="24" spans="1:9" s="49" customFormat="1" ht="83.25" customHeight="1" x14ac:dyDescent="0.3">
      <c r="A24" s="53">
        <v>46106</v>
      </c>
      <c r="B24" s="54" t="s">
        <v>72</v>
      </c>
      <c r="C24" s="54" t="s">
        <v>80</v>
      </c>
      <c r="D24" s="58" t="s">
        <v>117</v>
      </c>
      <c r="E24" s="52" t="s">
        <v>89</v>
      </c>
      <c r="F24" s="55">
        <v>46069</v>
      </c>
      <c r="G24" s="56">
        <v>43247.64</v>
      </c>
      <c r="H24" s="56">
        <v>43247.64</v>
      </c>
      <c r="I24" s="59">
        <v>46141</v>
      </c>
    </row>
    <row r="25" spans="1:9" s="49" customFormat="1" ht="83.25" customHeight="1" x14ac:dyDescent="0.3">
      <c r="A25" s="53">
        <v>46107</v>
      </c>
      <c r="B25" s="54" t="s">
        <v>83</v>
      </c>
      <c r="C25" s="54" t="s">
        <v>84</v>
      </c>
      <c r="D25" s="58" t="s">
        <v>119</v>
      </c>
      <c r="E25" s="52" t="s">
        <v>100</v>
      </c>
      <c r="F25" s="55" t="s">
        <v>101</v>
      </c>
      <c r="G25" s="56">
        <v>479528.4</v>
      </c>
      <c r="H25" s="56">
        <v>479528.4</v>
      </c>
      <c r="I25" s="59">
        <v>46126</v>
      </c>
    </row>
    <row r="26" spans="1:9" s="49" customFormat="1" ht="63" customHeight="1" x14ac:dyDescent="0.3">
      <c r="A26" s="53">
        <v>46112</v>
      </c>
      <c r="B26" s="54" t="s">
        <v>120</v>
      </c>
      <c r="C26" s="54" t="s">
        <v>121</v>
      </c>
      <c r="D26" s="58" t="s">
        <v>122</v>
      </c>
      <c r="E26" s="52" t="s">
        <v>103</v>
      </c>
      <c r="F26" s="55">
        <v>46108</v>
      </c>
      <c r="G26" s="56">
        <v>180000</v>
      </c>
      <c r="H26" s="56">
        <v>180000</v>
      </c>
      <c r="I26" s="59">
        <v>46141</v>
      </c>
    </row>
    <row r="27" spans="1:9" s="49" customFormat="1" ht="63" customHeight="1" x14ac:dyDescent="0.3">
      <c r="A27" s="53">
        <v>46112</v>
      </c>
      <c r="B27" s="54" t="s">
        <v>44</v>
      </c>
      <c r="C27" s="54" t="s">
        <v>73</v>
      </c>
      <c r="D27" s="58" t="s">
        <v>64</v>
      </c>
      <c r="E27" s="52" t="s">
        <v>108</v>
      </c>
      <c r="F27" s="55">
        <v>46108</v>
      </c>
      <c r="G27" s="56">
        <v>26789.03</v>
      </c>
      <c r="H27" s="56">
        <v>26789.03</v>
      </c>
      <c r="I27" s="59">
        <v>46141</v>
      </c>
    </row>
    <row r="28" spans="1:9" s="49" customFormat="1" x14ac:dyDescent="0.3">
      <c r="A28" s="9"/>
      <c r="B28" s="43"/>
      <c r="C28" s="43"/>
      <c r="D28" s="44"/>
      <c r="E28" s="45"/>
      <c r="F28" s="46"/>
      <c r="G28" s="47"/>
      <c r="H28" s="47"/>
      <c r="I28" s="48"/>
    </row>
    <row r="29" spans="1:9" ht="19.5" thickBot="1" x14ac:dyDescent="0.35">
      <c r="A29" s="23"/>
      <c r="B29" s="107"/>
      <c r="C29" s="107"/>
      <c r="D29" s="107"/>
      <c r="E29" s="107"/>
      <c r="F29" s="107"/>
      <c r="G29" s="65">
        <f>SUM(G8:G28)</f>
        <v>4792391.5600000005</v>
      </c>
      <c r="H29" s="24">
        <f>SUM(H8:H28)</f>
        <v>4792391.5600000005</v>
      </c>
    </row>
    <row r="30" spans="1:9" ht="19.5" thickTop="1" x14ac:dyDescent="0.3">
      <c r="A30" s="23"/>
      <c r="B30" s="23"/>
      <c r="C30" s="23"/>
      <c r="D30" s="23"/>
      <c r="E30" s="23"/>
      <c r="F30" s="23"/>
      <c r="G30" s="25"/>
      <c r="H30" s="25"/>
    </row>
    <row r="31" spans="1:9" x14ac:dyDescent="0.3">
      <c r="A31" s="23"/>
      <c r="B31" s="23"/>
      <c r="C31" s="23"/>
      <c r="D31" s="23"/>
      <c r="E31" s="23"/>
      <c r="F31" s="23"/>
      <c r="G31" s="25"/>
      <c r="H31" s="25"/>
    </row>
    <row r="32" spans="1:9" x14ac:dyDescent="0.3">
      <c r="A32" s="23"/>
      <c r="B32" s="23"/>
      <c r="C32" s="23"/>
      <c r="D32" s="23"/>
      <c r="E32" s="23"/>
      <c r="F32" s="23"/>
      <c r="G32" s="25"/>
      <c r="H32" s="25"/>
    </row>
    <row r="33" spans="1:9" x14ac:dyDescent="0.3">
      <c r="A33" s="23"/>
      <c r="B33" s="23"/>
      <c r="C33" s="23"/>
      <c r="D33" s="23"/>
      <c r="E33" s="23"/>
      <c r="F33" s="23"/>
      <c r="G33" s="25"/>
      <c r="H33" s="17"/>
    </row>
    <row r="34" spans="1:9" x14ac:dyDescent="0.3">
      <c r="A34" s="118" t="s">
        <v>35</v>
      </c>
      <c r="B34" s="118"/>
      <c r="C34" s="118"/>
      <c r="D34" s="118"/>
      <c r="E34" s="118"/>
      <c r="F34" s="118"/>
      <c r="G34" s="118"/>
      <c r="H34" s="17"/>
    </row>
    <row r="35" spans="1:9" ht="37.5" x14ac:dyDescent="0.3">
      <c r="A35" s="26" t="s">
        <v>17</v>
      </c>
      <c r="B35" s="27" t="s">
        <v>36</v>
      </c>
      <c r="C35" s="27" t="s">
        <v>18</v>
      </c>
      <c r="D35" s="27" t="s">
        <v>20</v>
      </c>
      <c r="E35" s="28" t="s">
        <v>21</v>
      </c>
      <c r="F35" s="28" t="s">
        <v>37</v>
      </c>
      <c r="G35" s="28" t="s">
        <v>29</v>
      </c>
      <c r="H35" s="17"/>
    </row>
    <row r="36" spans="1:9" x14ac:dyDescent="0.3">
      <c r="A36" s="9"/>
      <c r="B36" s="57"/>
      <c r="C36" s="10" t="s">
        <v>39</v>
      </c>
      <c r="D36" s="12"/>
      <c r="E36" s="12"/>
      <c r="F36" s="12"/>
      <c r="G36" s="64"/>
      <c r="H36" s="25"/>
    </row>
    <row r="37" spans="1:9" x14ac:dyDescent="0.3">
      <c r="A37" s="9"/>
      <c r="B37" s="11"/>
      <c r="C37" s="10" t="s">
        <v>39</v>
      </c>
      <c r="D37" s="12"/>
      <c r="E37" s="50"/>
      <c r="F37" s="12"/>
      <c r="G37" s="64"/>
      <c r="H37" s="25"/>
    </row>
    <row r="38" spans="1:9" x14ac:dyDescent="0.3">
      <c r="A38" s="9"/>
      <c r="B38" s="11"/>
      <c r="C38" s="10" t="s">
        <v>39</v>
      </c>
      <c r="D38" s="12"/>
      <c r="E38" s="12"/>
      <c r="F38" s="12"/>
      <c r="G38" s="64"/>
      <c r="H38" s="25"/>
    </row>
    <row r="39" spans="1:9" x14ac:dyDescent="0.3">
      <c r="A39" s="9"/>
      <c r="B39" s="11"/>
      <c r="C39" s="10" t="s">
        <v>39</v>
      </c>
      <c r="D39" s="12"/>
      <c r="E39" s="50"/>
      <c r="F39" s="50"/>
      <c r="G39" s="64"/>
      <c r="H39" s="25"/>
    </row>
    <row r="40" spans="1:9" x14ac:dyDescent="0.3">
      <c r="A40" s="9"/>
      <c r="B40" s="11"/>
      <c r="C40" s="10" t="s">
        <v>39</v>
      </c>
      <c r="D40" s="12"/>
      <c r="E40" s="50"/>
      <c r="F40" s="50"/>
      <c r="G40" s="64"/>
      <c r="H40" s="25"/>
    </row>
    <row r="41" spans="1:9" x14ac:dyDescent="0.3">
      <c r="A41" s="9"/>
      <c r="B41" s="11"/>
      <c r="C41" s="10" t="s">
        <v>39</v>
      </c>
      <c r="D41" s="12"/>
      <c r="E41" s="50"/>
      <c r="F41" s="50"/>
      <c r="G41" s="64"/>
      <c r="H41" s="25"/>
    </row>
    <row r="42" spans="1:9" x14ac:dyDescent="0.3">
      <c r="A42" s="9"/>
      <c r="B42" s="11"/>
      <c r="C42" s="10" t="s">
        <v>39</v>
      </c>
      <c r="D42" s="12"/>
      <c r="E42" s="50"/>
      <c r="F42" s="50"/>
      <c r="G42" s="64"/>
      <c r="H42" s="25"/>
    </row>
    <row r="43" spans="1:9" ht="19.5" thickBot="1" x14ac:dyDescent="0.35">
      <c r="A43" s="23"/>
      <c r="B43" s="107" t="s">
        <v>14</v>
      </c>
      <c r="C43" s="107"/>
      <c r="D43" s="29"/>
      <c r="E43" s="29"/>
      <c r="F43" s="30">
        <f>SUM(F36:F42)</f>
        <v>0</v>
      </c>
      <c r="G43" s="25"/>
      <c r="H43" s="25"/>
    </row>
    <row r="44" spans="1:9" ht="19.5" thickTop="1" x14ac:dyDescent="0.3">
      <c r="A44" s="23"/>
      <c r="B44" s="23"/>
      <c r="C44" s="23"/>
      <c r="D44" s="23"/>
      <c r="E44" s="23"/>
      <c r="F44" s="23"/>
      <c r="G44" s="25"/>
      <c r="H44" s="25"/>
    </row>
    <row r="45" spans="1:9" x14ac:dyDescent="0.3">
      <c r="A45" s="23"/>
      <c r="B45" s="23"/>
      <c r="C45" s="23"/>
      <c r="D45" s="23"/>
      <c r="E45" s="23"/>
      <c r="F45" s="23"/>
      <c r="G45" s="25"/>
      <c r="H45" s="25"/>
    </row>
    <row r="46" spans="1:9" x14ac:dyDescent="0.3">
      <c r="B46" s="23"/>
      <c r="C46" s="23"/>
      <c r="D46" s="23"/>
      <c r="E46" s="23"/>
      <c r="F46" s="23"/>
      <c r="G46" s="25"/>
      <c r="H46" s="25"/>
    </row>
    <row r="47" spans="1:9" x14ac:dyDescent="0.3">
      <c r="A47" s="31"/>
      <c r="B47" s="22"/>
      <c r="C47" s="32"/>
      <c r="D47" s="31"/>
      <c r="E47" s="33"/>
      <c r="F47" s="33"/>
    </row>
    <row r="48" spans="1:9" x14ac:dyDescent="0.3">
      <c r="A48" s="31" t="s">
        <v>9</v>
      </c>
      <c r="B48" s="35"/>
      <c r="E48" s="31" t="s">
        <v>10</v>
      </c>
      <c r="F48" s="104"/>
      <c r="G48" s="104"/>
      <c r="I48" s="36"/>
    </row>
    <row r="49" spans="1:13" ht="20.25" x14ac:dyDescent="0.3">
      <c r="A49" s="23"/>
      <c r="B49" s="66" t="s">
        <v>168</v>
      </c>
      <c r="E49" s="22"/>
      <c r="F49" s="117" t="s">
        <v>30</v>
      </c>
      <c r="G49" s="117"/>
      <c r="J49" s="37"/>
    </row>
    <row r="50" spans="1:13" ht="20.25" x14ac:dyDescent="0.3">
      <c r="A50" s="23"/>
      <c r="B50" s="67" t="s">
        <v>166</v>
      </c>
      <c r="E50" s="22"/>
      <c r="F50" s="115" t="s">
        <v>11</v>
      </c>
      <c r="G50" s="115"/>
      <c r="I50" s="51"/>
    </row>
    <row r="51" spans="1:13" ht="20.25" x14ac:dyDescent="0.3">
      <c r="A51" s="23"/>
      <c r="B51" s="67" t="s">
        <v>12</v>
      </c>
      <c r="C51" s="32"/>
      <c r="E51" s="22"/>
      <c r="F51" s="115" t="s">
        <v>13</v>
      </c>
      <c r="G51" s="115"/>
      <c r="M51" s="38"/>
    </row>
  </sheetData>
  <mergeCells count="10">
    <mergeCell ref="F50:G50"/>
    <mergeCell ref="F51:G51"/>
    <mergeCell ref="A3:I3"/>
    <mergeCell ref="A4:I4"/>
    <mergeCell ref="A5:I5"/>
    <mergeCell ref="F48:G48"/>
    <mergeCell ref="F49:G49"/>
    <mergeCell ref="B29:F29"/>
    <mergeCell ref="B43:C43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horizontalDpi="300" verticalDpi="300" r:id="rId1"/>
  <rowBreaks count="2" manualBreakCount="2">
    <brk id="17" max="8" man="1"/>
    <brk id="2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CXP PROVEEDORES ABRIL 2026</vt:lpstr>
      <vt:lpstr>INDEMNIZACION 2026</vt:lpstr>
      <vt:lpstr>PAGADAS ABRIL 2026</vt:lpstr>
      <vt:lpstr>'CXP PROVEEDORES ABRIL 2026'!Área_de_impresión</vt:lpstr>
      <vt:lpstr>'PAGADAS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Guillermina Rosario De los Santos</dc:creator>
  <cp:lastModifiedBy>Guillermina Rosario De Los Santos</cp:lastModifiedBy>
  <cp:lastPrinted>2026-05-07T13:59:52Z</cp:lastPrinted>
  <dcterms:created xsi:type="dcterms:W3CDTF">2015-06-05T18:19:34Z</dcterms:created>
  <dcterms:modified xsi:type="dcterms:W3CDTF">2026-05-07T14:55:15Z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2025-08-18T14:47:08Z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dbdc38b2-c8c5-4423-a47c-3016d0daa85b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