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/>
  <mc:AlternateContent xmlns:mc="http://schemas.openxmlformats.org/markup-compatibility/2006">
    <mc:Choice Requires="x15">
      <x15ac:absPath xmlns:x15ac="http://schemas.microsoft.com/office/spreadsheetml/2010/11/ac" url="\\ms-digemaps-256\BUZON\buzon\VMGC-ADM\administrativo\REPORTE FINANCIERO\RELACION DE CUENTA POR PAGAR PROVEEDORES 2025-2026\2026\MAYO 2026\"/>
    </mc:Choice>
  </mc:AlternateContent>
  <xr:revisionPtr revIDLastSave="0" documentId="13_ncr:1_{9A3C1A45-81BC-4E0C-AD67-E3686635D6DB}" xr6:coauthVersionLast="47" xr6:coauthVersionMax="47" xr10:uidLastSave="{00000000-0000-0000-0000-000000000000}"/>
  <bookViews>
    <workbookView xWindow="-120" yWindow="-120" windowWidth="29040" windowHeight="15720" activeTab="2" xr2:uid="{00000000-000D-0000-FFFF-FFFF00000000}"/>
  </bookViews>
  <sheets>
    <sheet name="CXP PROVEEDORES MAYO 2026" sheetId="1" r:id="rId1"/>
    <sheet name="INDEMNIZACION 2026" sheetId="2" r:id="rId2"/>
    <sheet name="PAGADAS MAYO 2026" sheetId="3" r:id="rId3"/>
  </sheets>
  <definedNames>
    <definedName name="_xlnm.Print_Area" localSheetId="0">'CXP PROVEEDORES MAYO 2026'!$A$1:$I$42</definedName>
    <definedName name="_xlnm.Print_Area" localSheetId="2">'PAGADAS MAYO 2026'!$A$1:$I$52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30" i="3" l="1"/>
  <c r="H30" i="3"/>
  <c r="H25" i="1"/>
  <c r="F44" i="3" l="1"/>
  <c r="E18" i="2"/>
  <c r="F18" i="2"/>
  <c r="G16" i="2"/>
  <c r="G18" i="2" s="1"/>
  <c r="G17" i="2"/>
  <c r="E31" i="1" l="1"/>
  <c r="E32" i="1" l="1"/>
  <c r="E33" i="1" l="1"/>
</calcChain>
</file>

<file path=xl/sharedStrings.xml><?xml version="1.0" encoding="utf-8"?>
<sst xmlns="http://schemas.openxmlformats.org/spreadsheetml/2006/main" count="217" uniqueCount="161">
  <si>
    <t>DIRECCION GENERAL DE MEDICAMENTOS, ALIMENTOS Y PRODUCTOS SANITARIOS (DIGEMAPS)</t>
  </si>
  <si>
    <t>DEPARTAMENTO ADMINISTRATIVO  Y FINANCIERO</t>
  </si>
  <si>
    <t>CANT.</t>
  </si>
  <si>
    <t>FECHA DE REGISTRO</t>
  </si>
  <si>
    <t>PROVEEDOR</t>
  </si>
  <si>
    <t>CONCEPTO</t>
  </si>
  <si>
    <t>NO. DE COMPROBANTE (NCF)</t>
  </si>
  <si>
    <t>FECHA NCF</t>
  </si>
  <si>
    <t>MONTO RD$</t>
  </si>
  <si>
    <t>PREPARADO POR:</t>
  </si>
  <si>
    <t>REVISADO POR:</t>
  </si>
  <si>
    <t xml:space="preserve"> DIGEMAPS</t>
  </si>
  <si>
    <t>DIGEMAPS</t>
  </si>
  <si>
    <t>TOTAL RD$</t>
  </si>
  <si>
    <t xml:space="preserve">RELACION DE INDEMNIZACIONES Y VACACIONES </t>
  </si>
  <si>
    <t>NO</t>
  </si>
  <si>
    <t>FECHA</t>
  </si>
  <si>
    <t>CEDULA</t>
  </si>
  <si>
    <t xml:space="preserve">BENEFICIARIO </t>
  </si>
  <si>
    <t>INDEMNIZACIONES</t>
  </si>
  <si>
    <t>VACACIONES</t>
  </si>
  <si>
    <t>MONTO TOTAL</t>
  </si>
  <si>
    <t xml:space="preserve"> </t>
  </si>
  <si>
    <t>DEPARTAMENTO ADMINISTRATIVO Y FINANCIERO</t>
  </si>
  <si>
    <t>RNC / CEDULA</t>
  </si>
  <si>
    <t>MONTO FACTURADO RD$</t>
  </si>
  <si>
    <t>MONTO PAGADO RD$</t>
  </si>
  <si>
    <t>FECHA DE PAGO</t>
  </si>
  <si>
    <t>RESUMEN EJECUTIVO</t>
  </si>
  <si>
    <t xml:space="preserve">CUENTAS POR PAGAR </t>
  </si>
  <si>
    <t>INDENNIZACIONES Y VACACIONES PENDIENTES</t>
  </si>
  <si>
    <t>TOTAL CUENTAS POR PAGAR RD$</t>
  </si>
  <si>
    <t>RELACION DE INDEMNIZACIONES Y VACACIONES PAGADAS</t>
  </si>
  <si>
    <t>BENEFICIARIO</t>
  </si>
  <si>
    <t>MONTO TOTAL RD$</t>
  </si>
  <si>
    <t xml:space="preserve">  </t>
  </si>
  <si>
    <t>***********</t>
  </si>
  <si>
    <t>RESIDUOS CLASIFICADOS DIVERSOS RESICLA, SRL</t>
  </si>
  <si>
    <t>COMPANIA DOMINICANA DE TELEFONOS C POR A</t>
  </si>
  <si>
    <t>SERVICIOS PARA RECOGIDA E INCINERACION DE DESECHOS SOLIDOS</t>
  </si>
  <si>
    <t>B1500000562</t>
  </si>
  <si>
    <t>BONANZA DOMINICANA, SAS</t>
  </si>
  <si>
    <t>BONNELLY BENIRDA HERNANDEZ HERRERA</t>
  </si>
  <si>
    <t>*********</t>
  </si>
  <si>
    <t>101618787</t>
  </si>
  <si>
    <t>JECOMM, SRL</t>
  </si>
  <si>
    <t>CONTRATACION DE SERVICIOS DE SEGURIDAD PRIVADA PARA RESGUARDAR LAS INSTALACIONES DEL NUEVO EDIFICIO ADMINISTRATIVO</t>
  </si>
  <si>
    <t>ALTICE DOMINICANA, SA</t>
  </si>
  <si>
    <t>SERVICIOS DE SEGURIDAD PANAMERICANA, SRL</t>
  </si>
  <si>
    <t>101018941</t>
  </si>
  <si>
    <t>101001577</t>
  </si>
  <si>
    <t>OFFITEK, SRL</t>
  </si>
  <si>
    <t>TONER DEPOT MULTISERVICIOS EORG, SRL</t>
  </si>
  <si>
    <t>SERVICIO DE MANTENIMIENTO Y/O REPARACIÓN DE VEHÍCULO PROPIEDAD DE LA INSTITUCIÓN</t>
  </si>
  <si>
    <t>PAGO SERVICIOS DE LEGALIZACION DE DIVERSOS CONTRATOS ELABORADOS EN EL MARCO DE LOS PROCEDIMIENTOS DE COMPRAS Y CONTRATACIONES GESTIONADOS POR LA DIGEMAPS</t>
  </si>
  <si>
    <t xml:space="preserve">CONTRATACION DEL SERVICIO DE ALQUILER DE EQUIPOS DE IMPRESION </t>
  </si>
  <si>
    <t>SUPLIMADE COMERCIAL, SRL</t>
  </si>
  <si>
    <t>ADQUISICION DE CAJAS PLASTICAS</t>
  </si>
  <si>
    <t>B1500000317</t>
  </si>
  <si>
    <t>E450000000402</t>
  </si>
  <si>
    <t xml:space="preserve">EDITORA M&amp;K SRL </t>
  </si>
  <si>
    <t>B1500000079</t>
  </si>
  <si>
    <t>B1500000138</t>
  </si>
  <si>
    <t>B1500000243</t>
  </si>
  <si>
    <t>E450000000009</t>
  </si>
  <si>
    <t>E450000010750</t>
  </si>
  <si>
    <t>B1500000152</t>
  </si>
  <si>
    <t>B1500000050</t>
  </si>
  <si>
    <t>132819594</t>
  </si>
  <si>
    <t>111157544</t>
  </si>
  <si>
    <t>130413772</t>
  </si>
  <si>
    <t>CERBERUS SOLUTIONS, SRL</t>
  </si>
  <si>
    <t>CONTRATACION DE SERVICIO DE MANTENIMIENTO DE LOS PORTALES WEB Y APOYO EN EL DESARROLLO WEB FRONTEND</t>
  </si>
  <si>
    <t>BLESCON PUBLICIDAD Y MARKETING, SRL</t>
  </si>
  <si>
    <t>ADQUISICION DE BOLIGRAFOS PERSONALIZADO E IMPRESION DE BROCHURE PARA PARTICIPACION DE FERIA AGROPECUARIA</t>
  </si>
  <si>
    <t>UNIVERSIDAD ISA</t>
  </si>
  <si>
    <t>PAGO FACTURA SERVICIO DE FLOTAS, No. DE CUENTA 803446431, ABRIL 2026</t>
  </si>
  <si>
    <t>PAGO FACTURA SERVICIO DE INTERNET Y OTROS SERVICIOS, No. DE CUENTA 803446168, ABRIL 2026</t>
  </si>
  <si>
    <t>UNIFORMES DE EMPRESAS, SRL</t>
  </si>
  <si>
    <t>ADQUISICION DE UNIFORMES PARA USO DE LOS COLABORADORES DE LA DIGEMAPS </t>
  </si>
  <si>
    <t>ALEJANDRO ABAD PEGUERO</t>
  </si>
  <si>
    <t>SERVICIOS DE LEGALIZACION DE DIVERSAS ACTAS NOTARIALES, ELABORADAS EN EL MARCO DE LOS PROCEDIMIENTOS DE COMPRAS Y CONTRATACIONES GESTIONADOS POR LA DIGEMAPS</t>
  </si>
  <si>
    <t>PAGO FACTURA SERVICIO DE FLOTA, No. DE CUENTA 90889892, MES DE ABRIL 2026, DIGEMAPS</t>
  </si>
  <si>
    <t>SERVICIO DE LEGALIZACION DE DIVERSOS CONTRATOS ELABORADOS EN EL MARCO DE LOS PROCEDIMIENTOS DE COMPRAS Y CONTRATACIONES GESTIONADOS POR LA DIGEMAPS.</t>
  </si>
  <si>
    <t>PROEXPO, SRL</t>
  </si>
  <si>
    <t>CONTRATACION DE SERVICIO DE GESTION DE EVENTOS PARA LA CONTRATACION DE MONTAJE Y DESMONTAJE DE STAND FAN 2026</t>
  </si>
  <si>
    <t>SERVICIO DE CATERING PARA DIFERENTES ACTIVIDADES DE LA DIGEMAPS</t>
  </si>
  <si>
    <t> 25/03/2026</t>
  </si>
  <si>
    <t> 07/04/2026</t>
  </si>
  <si>
    <t>GOMARGOS, SRL</t>
  </si>
  <si>
    <t>ADQUISICION DE CORTINAS ENROLLABLES BLACKOT PARA DIFERENTES AREAS DE LA DIGEMAPS</t>
  </si>
  <si>
    <t>09/04/2026 </t>
  </si>
  <si>
    <t>E450000001456</t>
  </si>
  <si>
    <t>B1500000201</t>
  </si>
  <si>
    <t>B1500001339</t>
  </si>
  <si>
    <t>E450000001460</t>
  </si>
  <si>
    <t>ADQUISICION DE UNIFORMES PARA USO DE LOS COLABORES DE ESTA DIRECCION DIGEMAPS </t>
  </si>
  <si>
    <t>E450000108457</t>
  </si>
  <si>
    <t>E450000108456</t>
  </si>
  <si>
    <t>E450000000001</t>
  </si>
  <si>
    <t>B1500000124</t>
  </si>
  <si>
    <t>E450000024187</t>
  </si>
  <si>
    <t>B1500000318</t>
  </si>
  <si>
    <t>CECOMSA, SRL</t>
  </si>
  <si>
    <t>SERVICIO DE LICENCIAMIENTOS E INFRAESTRUCTURA EN LA NUBE</t>
  </si>
  <si>
    <t>SERVICIOS DE SEGURIDAD PANAMERICANA SRL</t>
  </si>
  <si>
    <t>SERVICIO DE SEGURIDAD DEL 1RO AL 30 DE ABRIL 2026</t>
  </si>
  <si>
    <t>E450000000954</t>
  </si>
  <si>
    <t>E450000000011</t>
  </si>
  <si>
    <t>E450000001504</t>
  </si>
  <si>
    <t>Analista Financiero</t>
  </si>
  <si>
    <t>Guillermina Rosario</t>
  </si>
  <si>
    <t>CONTRATACIÓN DE LOS SERVICIOS DE CASAS MATRICES PARA LOS MANTENIMIENTOS PREVENTIVOS Y CORRECTIVOS DE VEHÍCULOS EN GARANTÍA DE LA DIGEMAPS</t>
  </si>
  <si>
    <t>SUPLIDORA RENMA, SRL.</t>
  </si>
  <si>
    <t>ADQUISIICION DE HOJAS DE PAPEL DE HILO PARA DIFERENTES AREA DE LA DIGEMAPS</t>
  </si>
  <si>
    <t>PAGO FACTURA SERVICIO DE INTERNET Y OTROS SERVICIOS, No. DE CUENTA 803446168, MAYO 2026</t>
  </si>
  <si>
    <t>HAMBIENTES MODULARES, SRL.</t>
  </si>
  <si>
    <t>ADQUISICION DE MUEBLES RECLINABLES</t>
  </si>
  <si>
    <t>PAGO SERVICIO DE FLOTAS No. DE CUENTA 803446431, MES DE MAYO 2026, DIGEMAPS.</t>
  </si>
  <si>
    <t>CONSORCIO DE TARJETAS DOMINICANA, S.A</t>
  </si>
  <si>
    <t> SERVICIO DE RECARGA ELECTRONICA PARA PASO RAPIDO DE LA FLOTILLAS VEHICULAR DE DIGEMAPS</t>
  </si>
  <si>
    <t>APARTA HOTEL PLAZA NACO, SRL.</t>
  </si>
  <si>
    <t> SERVICIO DE GESTION DE EVENTOS PARA DIFERENTES REUNIONES DE ESTA DIRECCION</t>
  </si>
  <si>
    <t> GT CONSULTING, SRL</t>
  </si>
  <si>
    <t> ADQUISICION DE EQUIPOS PERIFERICOS, HERRAMIENTOAS Y MATERIALES PARA AREA DE TECNOLOGIA </t>
  </si>
  <si>
    <t>CONTRATACION DE SERVICIOS DE ALQUILER DE EQUIPOS DE IMPRESIÓN POR PERIODO DE UN AÑO</t>
  </si>
  <si>
    <t>ADQUISICION DE UNIFORMES PARA USO DE  LOS COLABORADORES DE ESTA DIGEMAPS</t>
  </si>
  <si>
    <t>ADQUISICION DE EQUIPOS PERIFERICOS Y TECNOLOIGIAS</t>
  </si>
  <si>
    <t>MUEBLES &amp; EQUIPOS PARA OFICINA LEON GONZALEZ SRL</t>
  </si>
  <si>
    <t>ADQUISICION DE MOBILIARIOS PARA LOS DIFERENTES DEPARTAMENTOS DE LA DIGEMAPS</t>
  </si>
  <si>
    <t>E450000001573</t>
  </si>
  <si>
    <t>E450000000050</t>
  </si>
  <si>
    <t>E450000110985</t>
  </si>
  <si>
    <t>B1500000191</t>
  </si>
  <si>
    <t>E450000111001</t>
  </si>
  <si>
    <t>E450000001049</t>
  </si>
  <si>
    <t>B1500000107</t>
  </si>
  <si>
    <t>E450000000140</t>
  </si>
  <si>
    <t>E450000001037</t>
  </si>
  <si>
    <t>B1500000256</t>
  </si>
  <si>
    <t>E450000000546</t>
  </si>
  <si>
    <t>E450000000141</t>
  </si>
  <si>
    <t>00101910073</t>
  </si>
  <si>
    <t>132109201</t>
  </si>
  <si>
    <t>132519353</t>
  </si>
  <si>
    <t>131989381</t>
  </si>
  <si>
    <t>132168178</t>
  </si>
  <si>
    <t>131916341</t>
  </si>
  <si>
    <t>PAGO DE DIPLOMADO DE ACTUALIZACION AL PERSONAL DE INSPECCION DE CARNES Y DERIVADOS CARNICOS DE ESTA DIGEMAPS.</t>
  </si>
  <si>
    <t>402002402</t>
  </si>
  <si>
    <t>130878511</t>
  </si>
  <si>
    <t> 101819324</t>
  </si>
  <si>
    <t>00106114408 </t>
  </si>
  <si>
    <t>102316163</t>
  </si>
  <si>
    <t> 07/05/2026</t>
  </si>
  <si>
    <t>INFORME DE PAGOS A PROVEEDORES CORRESPONDIENTE AL MES DE MAYO 2026</t>
  </si>
  <si>
    <t>RELACION DE CUENTAS POR PAGAR  AL 31 DE MAYO 2026</t>
  </si>
  <si>
    <t>RELACION DE CUENTAS POR PAGAR A PROVEEDORES AL 31 DE MAYO 2026</t>
  </si>
  <si>
    <t>Yudian Ramirez</t>
  </si>
  <si>
    <t>TOTAL INDEMNIZADOS Y VACACIONES  MAYO-2026</t>
  </si>
  <si>
    <t>Encargada Administrativo Financiero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</si>
</sst>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-&quot;$&quot;* #,##0.00_-;\-&quot;$&quot;* #,##0.00_-;_-&quot;$&quot;* &quot;-&quot;??_-;_-@_-"/>
    <numFmt numFmtId="165" formatCode="dd/mm/yyyy;@"/>
    <numFmt numFmtId="166" formatCode="[$-F800]dddd\,\ mmmm\ dd\,\ yyyy"/>
    <numFmt numFmtId="167" formatCode="_-&quot;RD$&quot;* #,##0.00_-;\-&quot;RD$&quot;* #,##0.00_-;_-&quot;RD$&quot;* &quot;-&quot;??_-;_-@_-"/>
  </numFmts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b/>
      <sz val="14"/>
      <color theme="1"/>
      <name val="Times New Roman"/>
      <family val="1"/>
    </font>
    <font>
      <sz val="12"/>
      <name val="Times New Roman"/>
      <family val="1"/>
    </font>
    <font>
      <sz val="12"/>
      <color theme="1"/>
      <name val="Times New Roman"/>
      <family val="1"/>
    </font>
    <font>
      <b/>
      <u/>
      <sz val="12"/>
      <color theme="1"/>
      <name val="Times New Roman"/>
      <family val="1"/>
    </font>
    <font>
      <b/>
      <sz val="12"/>
      <color theme="1"/>
      <name val="Times New Roman"/>
      <family val="1"/>
    </font>
    <font>
      <b/>
      <sz val="12"/>
      <name val="Times New Roman"/>
      <family val="1"/>
    </font>
    <font>
      <sz val="14"/>
      <color theme="1"/>
      <name val="Times New Roman"/>
      <family val="1"/>
    </font>
    <font>
      <sz val="10"/>
      <name val="Arial"/>
      <family val="2"/>
    </font>
    <font>
      <b/>
      <sz val="14"/>
      <name val="Times New Roman"/>
      <family val="1"/>
    </font>
    <font>
      <sz val="16"/>
      <color theme="1"/>
      <name val="Times New Roman"/>
      <family val="1"/>
    </font>
    <font>
      <b/>
      <sz val="16"/>
      <color theme="1"/>
      <name val="Times New Roman"/>
      <family val="1"/>
    </font>
    <font>
      <b/>
      <sz val="18"/>
      <color theme="1"/>
      <name val="Times New Roman"/>
      <family val="1"/>
    </font>
    <font>
      <sz val="18"/>
      <color theme="1"/>
      <name val="Times New Roman"/>
      <family val="1"/>
    </font>
    <font>
      <b/>
      <sz val="14"/>
      <color theme="0"/>
      <name val="Times New Roman"/>
      <family val="1"/>
    </font>
    <font>
      <sz val="14"/>
      <name val="Times New Roman"/>
      <family val="1"/>
    </font>
    <font>
      <sz val="14"/>
      <color rgb="FFFF0000"/>
      <name val="Times New Roman"/>
      <family val="1"/>
    </font>
    <font>
      <sz val="11"/>
      <name val="Times New Roman"/>
      <family val="1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227ACB"/>
        <bgColor indexed="64"/>
      </patternFill>
    </fill>
    <fill>
      <patternFill patternType="solid">
        <fgColor theme="0" tint="-0.34998626667073579"/>
        <bgColor indexed="64"/>
      </patternFill>
    </fill>
  </fills>
  <borders count="1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</borders>
  <cellStyleXfs count="7">
    <xf numFmtId="0" fontId="0" fillId="0" borderId="0"/>
    <xf numFmtId="44" fontId="1" fillId="0" borderId="0" applyFont="0" applyFill="0" applyBorder="0" applyAlignment="0" applyProtection="0"/>
    <xf numFmtId="0" fontId="2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0" fillId="0" borderId="0"/>
    <xf numFmtId="43" fontId="10" fillId="0" borderId="0" applyFont="0" applyFill="0" applyBorder="0" applyAlignment="0" applyProtection="0"/>
  </cellStyleXfs>
  <cellXfs count="128">
    <xf numFmtId="0" fontId="0" fillId="0" borderId="0" xfId="0"/>
    <xf numFmtId="0" fontId="5" fillId="2" borderId="0" xfId="0" applyFont="1" applyFill="1" applyAlignment="1">
      <alignment horizontal="center"/>
    </xf>
    <xf numFmtId="0" fontId="5" fillId="2" borderId="0" xfId="0" applyFont="1" applyFill="1"/>
    <xf numFmtId="0" fontId="5" fillId="2" borderId="0" xfId="0" applyFont="1" applyFill="1" applyAlignment="1">
      <alignment horizontal="left"/>
    </xf>
    <xf numFmtId="0" fontId="5" fillId="0" borderId="0" xfId="0" applyFont="1"/>
    <xf numFmtId="166" fontId="8" fillId="4" borderId="5" xfId="0" applyNumberFormat="1" applyFont="1" applyFill="1" applyBorder="1" applyAlignment="1">
      <alignment horizontal="center" vertical="center" wrapText="1"/>
    </xf>
    <xf numFmtId="0" fontId="8" fillId="4" borderId="5" xfId="0" applyFont="1" applyFill="1" applyBorder="1" applyAlignment="1">
      <alignment horizontal="center" vertical="center" wrapText="1"/>
    </xf>
    <xf numFmtId="167" fontId="8" fillId="4" borderId="5" xfId="0" applyNumberFormat="1" applyFont="1" applyFill="1" applyBorder="1" applyAlignment="1">
      <alignment horizontal="center" vertical="center" wrapText="1"/>
    </xf>
    <xf numFmtId="1" fontId="8" fillId="2" borderId="5" xfId="0" applyNumberFormat="1" applyFont="1" applyFill="1" applyBorder="1" applyAlignment="1">
      <alignment horizontal="center" vertical="center" wrapText="1"/>
    </xf>
    <xf numFmtId="14" fontId="5" fillId="2" borderId="5" xfId="0" applyNumberFormat="1" applyFont="1" applyFill="1" applyBorder="1" applyAlignment="1">
      <alignment horizontal="center"/>
    </xf>
    <xf numFmtId="49" fontId="5" fillId="2" borderId="5" xfId="0" applyNumberFormat="1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left" vertical="center" wrapText="1"/>
    </xf>
    <xf numFmtId="43" fontId="5" fillId="2" borderId="5" xfId="3" applyFont="1" applyFill="1" applyBorder="1" applyAlignment="1">
      <alignment horizontal="center" vertical="center" wrapText="1"/>
    </xf>
    <xf numFmtId="0" fontId="5" fillId="4" borderId="4" xfId="0" applyFont="1" applyFill="1" applyBorder="1" applyAlignment="1">
      <alignment horizontal="center"/>
    </xf>
    <xf numFmtId="4" fontId="7" fillId="4" borderId="8" xfId="0" applyNumberFormat="1" applyFont="1" applyFill="1" applyBorder="1" applyAlignment="1">
      <alignment horizontal="right"/>
    </xf>
    <xf numFmtId="0" fontId="5" fillId="0" borderId="0" xfId="0" applyFont="1" applyAlignment="1">
      <alignment horizontal="left" vertical="center" wrapText="1"/>
    </xf>
    <xf numFmtId="4" fontId="5" fillId="0" borderId="0" xfId="0" applyNumberFormat="1" applyFont="1"/>
    <xf numFmtId="0" fontId="9" fillId="0" borderId="0" xfId="0" applyFont="1"/>
    <xf numFmtId="0" fontId="11" fillId="3" borderId="5" xfId="2" applyFont="1" applyFill="1" applyBorder="1" applyAlignment="1">
      <alignment horizontal="center" vertical="center" wrapText="1"/>
    </xf>
    <xf numFmtId="165" fontId="11" fillId="3" borderId="5" xfId="2" applyNumberFormat="1" applyFont="1" applyFill="1" applyBorder="1" applyAlignment="1">
      <alignment horizontal="center" vertical="center" wrapText="1"/>
    </xf>
    <xf numFmtId="44" fontId="11" fillId="3" borderId="5" xfId="1" applyFont="1" applyFill="1" applyBorder="1" applyAlignment="1">
      <alignment horizontal="center" vertical="center" wrapText="1"/>
    </xf>
    <xf numFmtId="4" fontId="11" fillId="3" borderId="5" xfId="2" applyNumberFormat="1" applyFont="1" applyFill="1" applyBorder="1" applyAlignment="1">
      <alignment horizontal="center" vertical="center" wrapText="1"/>
    </xf>
    <xf numFmtId="0" fontId="9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44" fontId="3" fillId="0" borderId="7" xfId="1" applyFont="1" applyBorder="1" applyAlignment="1">
      <alignment horizontal="right"/>
    </xf>
    <xf numFmtId="44" fontId="3" fillId="0" borderId="0" xfId="1" applyFont="1" applyBorder="1" applyAlignment="1">
      <alignment horizontal="right"/>
    </xf>
    <xf numFmtId="0" fontId="3" fillId="3" borderId="0" xfId="0" applyFont="1" applyFill="1" applyAlignment="1">
      <alignment horizontal="center" vertical="center"/>
    </xf>
    <xf numFmtId="166" fontId="11" fillId="3" borderId="5" xfId="0" applyNumberFormat="1" applyFont="1" applyFill="1" applyBorder="1" applyAlignment="1">
      <alignment horizontal="center" vertical="center" wrapText="1"/>
    </xf>
    <xf numFmtId="0" fontId="11" fillId="3" borderId="5" xfId="0" applyFont="1" applyFill="1" applyBorder="1" applyAlignment="1">
      <alignment horizontal="center" vertical="center" wrapText="1"/>
    </xf>
    <xf numFmtId="0" fontId="3" fillId="0" borderId="9" xfId="0" applyFont="1" applyBorder="1"/>
    <xf numFmtId="44" fontId="3" fillId="0" borderId="7" xfId="0" applyNumberFormat="1" applyFont="1" applyBorder="1"/>
    <xf numFmtId="0" fontId="3" fillId="0" borderId="0" xfId="0" applyFont="1" applyAlignment="1">
      <alignment horizontal="right"/>
    </xf>
    <xf numFmtId="0" fontId="9" fillId="0" borderId="0" xfId="0" applyFont="1" applyAlignment="1">
      <alignment wrapText="1"/>
    </xf>
    <xf numFmtId="0" fontId="9" fillId="0" borderId="0" xfId="0" applyFont="1" applyAlignment="1">
      <alignment horizontal="center" wrapText="1"/>
    </xf>
    <xf numFmtId="44" fontId="9" fillId="0" borderId="0" xfId="1" applyFont="1" applyAlignment="1">
      <alignment horizontal="right"/>
    </xf>
    <xf numFmtId="0" fontId="9" fillId="0" borderId="6" xfId="0" applyFont="1" applyBorder="1" applyAlignment="1">
      <alignment horizontal="center"/>
    </xf>
    <xf numFmtId="4" fontId="3" fillId="0" borderId="0" xfId="0" applyNumberFormat="1" applyFont="1"/>
    <xf numFmtId="44" fontId="9" fillId="0" borderId="0" xfId="0" applyNumberFormat="1" applyFont="1"/>
    <xf numFmtId="4" fontId="9" fillId="0" borderId="0" xfId="0" applyNumberFormat="1" applyFont="1"/>
    <xf numFmtId="0" fontId="12" fillId="2" borderId="0" xfId="0" applyFont="1" applyFill="1"/>
    <xf numFmtId="0" fontId="12" fillId="2" borderId="0" xfId="0" applyFont="1" applyFill="1" applyAlignment="1">
      <alignment horizontal="center" wrapText="1"/>
    </xf>
    <xf numFmtId="0" fontId="12" fillId="2" borderId="0" xfId="0" applyFont="1" applyFill="1" applyAlignment="1">
      <alignment horizontal="center"/>
    </xf>
    <xf numFmtId="44" fontId="12" fillId="2" borderId="0" xfId="1" applyFont="1" applyFill="1" applyAlignment="1">
      <alignment horizontal="right"/>
    </xf>
    <xf numFmtId="0" fontId="5" fillId="2" borderId="5" xfId="0" applyFont="1" applyFill="1" applyBorder="1" applyAlignment="1">
      <alignment horizontal="center" wrapText="1"/>
    </xf>
    <xf numFmtId="49" fontId="5" fillId="2" borderId="5" xfId="5" applyNumberFormat="1" applyFont="1" applyFill="1" applyBorder="1" applyAlignment="1" applyProtection="1">
      <alignment horizontal="center"/>
      <protection locked="0"/>
    </xf>
    <xf numFmtId="0" fontId="5" fillId="2" borderId="5" xfId="0" applyFont="1" applyFill="1" applyBorder="1"/>
    <xf numFmtId="14" fontId="5" fillId="2" borderId="5" xfId="5" applyNumberFormat="1" applyFont="1" applyFill="1" applyBorder="1" applyAlignment="1" applyProtection="1">
      <alignment horizontal="center"/>
      <protection locked="0"/>
    </xf>
    <xf numFmtId="44" fontId="5" fillId="2" borderId="5" xfId="1" applyFont="1" applyFill="1" applyBorder="1" applyAlignment="1" applyProtection="1">
      <alignment horizontal="right"/>
      <protection locked="0"/>
    </xf>
    <xf numFmtId="14" fontId="5" fillId="2" borderId="5" xfId="0" applyNumberFormat="1" applyFont="1" applyFill="1" applyBorder="1"/>
    <xf numFmtId="0" fontId="9" fillId="2" borderId="0" xfId="0" applyFont="1" applyFill="1"/>
    <xf numFmtId="43" fontId="9" fillId="2" borderId="5" xfId="3" applyFont="1" applyFill="1" applyBorder="1" applyAlignment="1">
      <alignment horizontal="center" vertical="center" wrapText="1"/>
    </xf>
    <xf numFmtId="43" fontId="9" fillId="0" borderId="0" xfId="3" applyFont="1"/>
    <xf numFmtId="0" fontId="4" fillId="0" borderId="5" xfId="0" applyFont="1" applyBorder="1" applyAlignment="1">
      <alignment horizontal="left" vertical="center" wrapText="1"/>
    </xf>
    <xf numFmtId="0" fontId="15" fillId="2" borderId="0" xfId="0" applyFont="1" applyFill="1"/>
    <xf numFmtId="0" fontId="15" fillId="2" borderId="0" xfId="0" applyFont="1" applyFill="1" applyAlignment="1">
      <alignment horizontal="center" wrapText="1"/>
    </xf>
    <xf numFmtId="0" fontId="15" fillId="2" borderId="0" xfId="0" applyFont="1" applyFill="1" applyAlignment="1">
      <alignment horizontal="center"/>
    </xf>
    <xf numFmtId="44" fontId="15" fillId="2" borderId="0" xfId="1" applyFont="1" applyFill="1" applyAlignment="1">
      <alignment horizontal="right"/>
    </xf>
    <xf numFmtId="14" fontId="5" fillId="2" borderId="5" xfId="3" applyNumberFormat="1" applyFont="1" applyFill="1" applyBorder="1" applyAlignment="1">
      <alignment horizontal="center" vertical="center" wrapText="1"/>
    </xf>
    <xf numFmtId="44" fontId="3" fillId="0" borderId="14" xfId="1" applyFont="1" applyBorder="1" applyAlignment="1">
      <alignment horizontal="right"/>
    </xf>
    <xf numFmtId="0" fontId="13" fillId="0" borderId="0" xfId="0" applyFont="1" applyAlignment="1">
      <alignment horizontal="center" wrapText="1"/>
    </xf>
    <xf numFmtId="0" fontId="12" fillId="0" borderId="0" xfId="0" applyFont="1" applyAlignment="1">
      <alignment horizontal="center" wrapText="1"/>
    </xf>
    <xf numFmtId="0" fontId="9" fillId="2" borderId="0" xfId="0" applyFont="1" applyFill="1" applyAlignment="1">
      <alignment horizontal="center"/>
    </xf>
    <xf numFmtId="0" fontId="9" fillId="2" borderId="0" xfId="0" applyFont="1" applyFill="1" applyAlignment="1">
      <alignment horizontal="center" wrapText="1"/>
    </xf>
    <xf numFmtId="0" fontId="9" fillId="2" borderId="0" xfId="0" applyFont="1" applyFill="1" applyAlignment="1">
      <alignment wrapText="1"/>
    </xf>
    <xf numFmtId="44" fontId="9" fillId="2" borderId="0" xfId="1" applyFont="1" applyFill="1" applyAlignment="1">
      <alignment horizontal="center"/>
    </xf>
    <xf numFmtId="0" fontId="16" fillId="3" borderId="1" xfId="2" applyFont="1" applyFill="1" applyBorder="1" applyAlignment="1">
      <alignment horizontal="center" vertical="center" wrapText="1"/>
    </xf>
    <xf numFmtId="0" fontId="16" fillId="3" borderId="2" xfId="2" applyFont="1" applyFill="1" applyBorder="1" applyAlignment="1">
      <alignment horizontal="center" vertical="center" wrapText="1"/>
    </xf>
    <xf numFmtId="165" fontId="16" fillId="3" borderId="1" xfId="2" applyNumberFormat="1" applyFont="1" applyFill="1" applyBorder="1" applyAlignment="1">
      <alignment horizontal="center" vertical="center" wrapText="1"/>
    </xf>
    <xf numFmtId="44" fontId="16" fillId="3" borderId="3" xfId="1" applyFont="1" applyFill="1" applyBorder="1" applyAlignment="1">
      <alignment horizontal="center" vertical="center" wrapText="1"/>
    </xf>
    <xf numFmtId="0" fontId="17" fillId="0" borderId="4" xfId="0" applyFont="1" applyBorder="1" applyAlignment="1">
      <alignment horizontal="center" vertical="center"/>
    </xf>
    <xf numFmtId="14" fontId="17" fillId="2" borderId="5" xfId="0" applyNumberFormat="1" applyFont="1" applyFill="1" applyBorder="1" applyAlignment="1">
      <alignment horizontal="center" vertical="center"/>
    </xf>
    <xf numFmtId="0" fontId="17" fillId="2" borderId="5" xfId="0" applyFont="1" applyFill="1" applyBorder="1" applyAlignment="1">
      <alignment horizontal="center" vertical="center" wrapText="1"/>
    </xf>
    <xf numFmtId="0" fontId="17" fillId="2" borderId="5" xfId="0" applyFont="1" applyFill="1" applyBorder="1" applyAlignment="1">
      <alignment horizontal="center" vertical="center"/>
    </xf>
    <xf numFmtId="14" fontId="17" fillId="2" borderId="5" xfId="5" applyNumberFormat="1" applyFont="1" applyFill="1" applyBorder="1" applyAlignment="1" applyProtection="1">
      <alignment horizontal="center" vertical="center"/>
      <protection locked="0"/>
    </xf>
    <xf numFmtId="44" fontId="17" fillId="2" borderId="5" xfId="1" applyFont="1" applyFill="1" applyBorder="1" applyAlignment="1" applyProtection="1">
      <alignment horizontal="right" vertical="center"/>
      <protection locked="0"/>
    </xf>
    <xf numFmtId="0" fontId="18" fillId="0" borderId="0" xfId="0" applyFont="1"/>
    <xf numFmtId="14" fontId="17" fillId="2" borderId="10" xfId="0" applyNumberFormat="1" applyFont="1" applyFill="1" applyBorder="1" applyAlignment="1">
      <alignment horizontal="center" vertical="center"/>
    </xf>
    <xf numFmtId="0" fontId="17" fillId="0" borderId="4" xfId="0" applyFont="1" applyBorder="1" applyAlignment="1">
      <alignment horizontal="center"/>
    </xf>
    <xf numFmtId="14" fontId="17" fillId="2" borderId="9" xfId="0" applyNumberFormat="1" applyFont="1" applyFill="1" applyBorder="1" applyAlignment="1">
      <alignment horizontal="center"/>
    </xf>
    <xf numFmtId="0" fontId="17" fillId="2" borderId="9" xfId="0" applyFont="1" applyFill="1" applyBorder="1" applyAlignment="1">
      <alignment horizontal="center" wrapText="1"/>
    </xf>
    <xf numFmtId="0" fontId="17" fillId="2" borderId="9" xfId="0" applyFont="1" applyFill="1" applyBorder="1"/>
    <xf numFmtId="14" fontId="17" fillId="2" borderId="9" xfId="5" applyNumberFormat="1" applyFont="1" applyFill="1" applyBorder="1" applyAlignment="1" applyProtection="1">
      <alignment horizontal="center"/>
      <protection locked="0"/>
    </xf>
    <xf numFmtId="44" fontId="17" fillId="2" borderId="9" xfId="1" applyFont="1" applyFill="1" applyBorder="1" applyAlignment="1" applyProtection="1">
      <alignment horizontal="right"/>
      <protection locked="0"/>
    </xf>
    <xf numFmtId="44" fontId="3" fillId="0" borderId="7" xfId="1" applyFont="1" applyBorder="1" applyAlignment="1">
      <alignment horizontal="center"/>
    </xf>
    <xf numFmtId="44" fontId="3" fillId="0" borderId="0" xfId="1" applyFont="1" applyBorder="1" applyAlignment="1">
      <alignment horizontal="center"/>
    </xf>
    <xf numFmtId="44" fontId="9" fillId="0" borderId="0" xfId="1" applyFont="1" applyAlignment="1">
      <alignment horizontal="center"/>
    </xf>
    <xf numFmtId="0" fontId="9" fillId="6" borderId="10" xfId="0" applyFont="1" applyFill="1" applyBorder="1" applyAlignment="1">
      <alignment horizontal="center"/>
    </xf>
    <xf numFmtId="0" fontId="9" fillId="6" borderId="11" xfId="0" applyFont="1" applyFill="1" applyBorder="1" applyAlignment="1">
      <alignment horizontal="center"/>
    </xf>
    <xf numFmtId="0" fontId="9" fillId="6" borderId="12" xfId="0" applyFont="1" applyFill="1" applyBorder="1" applyAlignment="1">
      <alignment horizontal="center"/>
    </xf>
    <xf numFmtId="0" fontId="9" fillId="2" borderId="10" xfId="0" applyFont="1" applyFill="1" applyBorder="1" applyAlignment="1">
      <alignment horizontal="left"/>
    </xf>
    <xf numFmtId="0" fontId="9" fillId="2" borderId="11" xfId="0" applyFont="1" applyFill="1" applyBorder="1" applyAlignment="1">
      <alignment horizontal="left"/>
    </xf>
    <xf numFmtId="0" fontId="9" fillId="2" borderId="12" xfId="0" applyFont="1" applyFill="1" applyBorder="1" applyAlignment="1">
      <alignment horizontal="left"/>
    </xf>
    <xf numFmtId="43" fontId="9" fillId="2" borderId="5" xfId="4" applyFont="1" applyFill="1" applyBorder="1" applyAlignment="1">
      <alignment wrapText="1"/>
    </xf>
    <xf numFmtId="0" fontId="3" fillId="2" borderId="5" xfId="0" applyFont="1" applyFill="1" applyBorder="1" applyAlignment="1">
      <alignment horizontal="left"/>
    </xf>
    <xf numFmtId="43" fontId="3" fillId="2" borderId="13" xfId="4" applyFont="1" applyFill="1" applyBorder="1" applyAlignment="1">
      <alignment vertical="center"/>
    </xf>
    <xf numFmtId="14" fontId="9" fillId="0" borderId="0" xfId="0" applyNumberFormat="1" applyFont="1" applyAlignment="1">
      <alignment horizontal="center" wrapText="1"/>
    </xf>
    <xf numFmtId="164" fontId="9" fillId="0" borderId="0" xfId="0" applyNumberFormat="1" applyFont="1" applyAlignment="1">
      <alignment horizontal="center"/>
    </xf>
    <xf numFmtId="0" fontId="7" fillId="0" borderId="0" xfId="0" applyFont="1"/>
    <xf numFmtId="0" fontId="7" fillId="0" borderId="9" xfId="0" applyFont="1" applyBorder="1" applyAlignment="1">
      <alignment horizontal="center"/>
    </xf>
    <xf numFmtId="0" fontId="5" fillId="0" borderId="0" xfId="0" applyFont="1" applyAlignment="1">
      <alignment horizontal="center"/>
    </xf>
    <xf numFmtId="0" fontId="3" fillId="0" borderId="0" xfId="0" applyFont="1" applyAlignment="1">
      <alignment horizontal="center" wrapText="1"/>
    </xf>
    <xf numFmtId="14" fontId="4" fillId="2" borderId="10" xfId="0" applyNumberFormat="1" applyFont="1" applyFill="1" applyBorder="1" applyAlignment="1">
      <alignment horizontal="center"/>
    </xf>
    <xf numFmtId="0" fontId="4" fillId="2" borderId="5" xfId="0" applyFont="1" applyFill="1" applyBorder="1" applyAlignment="1">
      <alignment horizontal="center" wrapText="1"/>
    </xf>
    <xf numFmtId="0" fontId="19" fillId="2" borderId="5" xfId="0" applyFont="1" applyFill="1" applyBorder="1" applyAlignment="1">
      <alignment horizontal="center" wrapText="1"/>
    </xf>
    <xf numFmtId="49" fontId="19" fillId="2" borderId="5" xfId="0" applyNumberFormat="1" applyFont="1" applyFill="1" applyBorder="1" applyAlignment="1">
      <alignment horizontal="center"/>
    </xf>
    <xf numFmtId="0" fontId="19" fillId="2" borderId="5" xfId="0" applyFont="1" applyFill="1" applyBorder="1"/>
    <xf numFmtId="14" fontId="4" fillId="2" borderId="5" xfId="0" applyNumberFormat="1" applyFont="1" applyFill="1" applyBorder="1" applyAlignment="1">
      <alignment horizontal="center"/>
    </xf>
    <xf numFmtId="44" fontId="4" fillId="2" borderId="5" xfId="1" applyFont="1" applyFill="1" applyBorder="1" applyAlignment="1" applyProtection="1">
      <alignment horizontal="right"/>
      <protection locked="0"/>
    </xf>
    <xf numFmtId="14" fontId="4" fillId="2" borderId="5" xfId="0" applyNumberFormat="1" applyFont="1" applyFill="1" applyBorder="1"/>
    <xf numFmtId="0" fontId="9" fillId="0" borderId="0" xfId="0" applyFont="1" applyAlignment="1">
      <alignment horizontal="center" wrapText="1"/>
    </xf>
    <xf numFmtId="0" fontId="3" fillId="0" borderId="9" xfId="0" applyFont="1" applyBorder="1" applyAlignment="1">
      <alignment horizontal="center" wrapText="1"/>
    </xf>
    <xf numFmtId="0" fontId="9" fillId="0" borderId="0" xfId="0" applyFont="1" applyAlignment="1">
      <alignment horizontal="center"/>
    </xf>
    <xf numFmtId="0" fontId="3" fillId="2" borderId="0" xfId="0" applyFont="1" applyFill="1" applyAlignment="1">
      <alignment horizontal="center"/>
    </xf>
    <xf numFmtId="0" fontId="3" fillId="0" borderId="9" xfId="0" applyFont="1" applyBorder="1" applyAlignment="1">
      <alignment horizontal="center"/>
    </xf>
    <xf numFmtId="0" fontId="3" fillId="5" borderId="10" xfId="0" applyFont="1" applyFill="1" applyBorder="1" applyAlignment="1">
      <alignment horizontal="center"/>
    </xf>
    <xf numFmtId="0" fontId="3" fillId="5" borderId="11" xfId="0" applyFont="1" applyFill="1" applyBorder="1" applyAlignment="1">
      <alignment horizontal="center"/>
    </xf>
    <xf numFmtId="0" fontId="3" fillId="5" borderId="12" xfId="0" applyFont="1" applyFill="1" applyBorder="1" applyAlignment="1">
      <alignment horizontal="center"/>
    </xf>
    <xf numFmtId="0" fontId="7" fillId="4" borderId="4" xfId="0" applyFont="1" applyFill="1" applyBorder="1" applyAlignment="1">
      <alignment horizontal="center"/>
    </xf>
    <xf numFmtId="0" fontId="13" fillId="2" borderId="0" xfId="0" applyFont="1" applyFill="1" applyAlignment="1">
      <alignment horizontal="center"/>
    </xf>
    <xf numFmtId="17" fontId="6" fillId="2" borderId="0" xfId="0" applyNumberFormat="1" applyFont="1" applyFill="1" applyAlignment="1">
      <alignment horizontal="center"/>
    </xf>
    <xf numFmtId="0" fontId="7" fillId="2" borderId="0" xfId="0" applyFont="1" applyFill="1" applyAlignment="1">
      <alignment horizontal="center"/>
    </xf>
    <xf numFmtId="0" fontId="12" fillId="0" borderId="0" xfId="0" applyFont="1" applyAlignment="1">
      <alignment horizontal="center" wrapText="1"/>
    </xf>
    <xf numFmtId="0" fontId="14" fillId="2" borderId="0" xfId="0" applyFont="1" applyFill="1" applyAlignment="1">
      <alignment horizontal="center"/>
    </xf>
    <xf numFmtId="0" fontId="13" fillId="0" borderId="9" xfId="0" applyFont="1" applyBorder="1" applyAlignment="1">
      <alignment horizontal="center" wrapText="1"/>
    </xf>
    <xf numFmtId="0" fontId="3" fillId="0" borderId="0" xfId="0" applyFont="1" applyAlignment="1">
      <alignment horizontal="center"/>
    </xf>
    <xf numFmtId="0" fontId="7" fillId="0" borderId="0" xfId="0" applyFont="1" applyBorder="1" applyAlignment="1">
      <alignment horizontal="center"/>
    </xf>
    <xf numFmtId="0" fontId="5" fillId="0" borderId="0" xfId="0" applyFont="1" applyAlignment="1">
      <alignment horizontal="center"/>
    </xf>
    <xf numFmtId="0" fontId="5" fillId="0" borderId="6" xfId="0" applyFont="1" applyBorder="1" applyAlignment="1">
      <alignment horizontal="center"/>
    </xf>
  </cellXfs>
  <cellStyles count="7">
    <cellStyle name="Excel Built-in Normal" xfId="2" xr:uid="{EAB1CBCE-7B32-4168-9B8B-A2C2AFDC2D3A}"/>
    <cellStyle name="Millares" xfId="3" builtinId="3"/>
    <cellStyle name="Millares 2" xfId="6" xr:uid="{C97603CD-6059-40A2-B063-0A2E5A82D44B}"/>
    <cellStyle name="Millares 2 3" xfId="4" xr:uid="{CC6239BB-B144-4007-A46F-57B10B52BF05}"/>
    <cellStyle name="Moneda" xfId="1" builtinId="4"/>
    <cellStyle name="Normal" xfId="0" builtinId="0"/>
    <cellStyle name="Normal 2" xfId="5" xr:uid="{5F8E6C7F-A8B1-4ECF-A28A-ED6AE981F3CA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3</xdr:row>
      <xdr:rowOff>131359</xdr:rowOff>
    </xdr:from>
    <xdr:to>
      <xdr:col>3</xdr:col>
      <xdr:colOff>209317</xdr:colOff>
      <xdr:row>7</xdr:row>
      <xdr:rowOff>9105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196F02A3-68E2-4CA6-AD5E-D45AB3FA7F17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20437" b="21270"/>
        <a:stretch/>
      </xdr:blipFill>
      <xdr:spPr bwMode="auto">
        <a:xfrm>
          <a:off x="0" y="738578"/>
          <a:ext cx="2554848" cy="830246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342901</xdr:colOff>
      <xdr:row>0</xdr:row>
      <xdr:rowOff>0</xdr:rowOff>
    </xdr:from>
    <xdr:to>
      <xdr:col>4</xdr:col>
      <xdr:colOff>571500</xdr:colOff>
      <xdr:row>6</xdr:row>
      <xdr:rowOff>76200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7A3E7C3D-FE7E-4D21-9427-375EACCDBC33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21151" r="4556" b="21289"/>
        <a:stretch/>
      </xdr:blipFill>
      <xdr:spPr bwMode="auto">
        <a:xfrm>
          <a:off x="3771901" y="0"/>
          <a:ext cx="3305174" cy="1276350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58079</xdr:colOff>
      <xdr:row>0</xdr:row>
      <xdr:rowOff>81312</xdr:rowOff>
    </xdr:from>
    <xdr:to>
      <xdr:col>1</xdr:col>
      <xdr:colOff>1077192</xdr:colOff>
      <xdr:row>4</xdr:row>
      <xdr:rowOff>38499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FBBBE461-B495-4DD3-BAE7-105B4C37F821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7313" t="21309" r="8412" b="18575"/>
        <a:stretch/>
      </xdr:blipFill>
      <xdr:spPr bwMode="auto">
        <a:xfrm>
          <a:off x="58079" y="81312"/>
          <a:ext cx="2747220" cy="104575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4:L43"/>
  <sheetViews>
    <sheetView view="pageBreakPreview" topLeftCell="A18" zoomScale="70" zoomScaleNormal="60" zoomScaleSheetLayoutView="70" workbookViewId="0">
      <selection activeCell="E21" sqref="E21"/>
    </sheetView>
  </sheetViews>
  <sheetFormatPr baseColWidth="10" defaultRowHeight="18.75" x14ac:dyDescent="0.3"/>
  <cols>
    <col min="1" max="1" width="4.140625" style="17" customWidth="1"/>
    <col min="2" max="3" width="15.5703125" style="22" customWidth="1"/>
    <col min="4" max="4" width="37.7109375" style="33" customWidth="1"/>
    <col min="5" max="5" width="66.5703125" style="32" customWidth="1"/>
    <col min="6" max="6" width="23.42578125" style="22" bestFit="1" customWidth="1"/>
    <col min="7" max="7" width="21.140625" style="22" customWidth="1"/>
    <col min="8" max="8" width="20.5703125" style="85" customWidth="1"/>
    <col min="9" max="9" width="13.85546875" style="17" bestFit="1" customWidth="1"/>
    <col min="10" max="10" width="15.5703125" style="17" bestFit="1" customWidth="1"/>
    <col min="11" max="11" width="13.28515625" style="17" bestFit="1" customWidth="1"/>
    <col min="12" max="12" width="14.85546875" style="17" bestFit="1" customWidth="1"/>
    <col min="13" max="16384" width="11.42578125" style="17"/>
  </cols>
  <sheetData>
    <row r="4" spans="2:8" x14ac:dyDescent="0.3">
      <c r="B4" s="61"/>
      <c r="C4" s="61"/>
      <c r="D4" s="62"/>
      <c r="E4" s="63"/>
      <c r="F4" s="61"/>
      <c r="G4" s="61"/>
      <c r="H4" s="64"/>
    </row>
    <row r="5" spans="2:8" x14ac:dyDescent="0.3">
      <c r="B5" s="112" t="s">
        <v>0</v>
      </c>
      <c r="C5" s="112"/>
      <c r="D5" s="112"/>
      <c r="E5" s="112"/>
      <c r="F5" s="112"/>
      <c r="G5" s="112"/>
      <c r="H5" s="112"/>
    </row>
    <row r="6" spans="2:8" x14ac:dyDescent="0.3">
      <c r="B6" s="112" t="s">
        <v>1</v>
      </c>
      <c r="C6" s="112"/>
      <c r="D6" s="112"/>
      <c r="E6" s="112"/>
      <c r="F6" s="112"/>
      <c r="G6" s="112"/>
      <c r="H6" s="112"/>
    </row>
    <row r="7" spans="2:8" x14ac:dyDescent="0.3">
      <c r="B7" s="112" t="s">
        <v>157</v>
      </c>
      <c r="C7" s="112"/>
      <c r="D7" s="112"/>
      <c r="E7" s="112"/>
      <c r="F7" s="112"/>
      <c r="G7" s="112"/>
      <c r="H7" s="112"/>
    </row>
    <row r="8" spans="2:8" ht="19.5" thickBot="1" x14ac:dyDescent="0.35">
      <c r="B8" s="61"/>
      <c r="C8" s="61"/>
      <c r="D8" s="62"/>
      <c r="E8" s="63"/>
      <c r="F8" s="61"/>
      <c r="G8" s="61"/>
      <c r="H8" s="64"/>
    </row>
    <row r="9" spans="2:8" ht="57" thickBot="1" x14ac:dyDescent="0.35">
      <c r="B9" s="65" t="s">
        <v>2</v>
      </c>
      <c r="C9" s="65" t="s">
        <v>3</v>
      </c>
      <c r="D9" s="65" t="s">
        <v>4</v>
      </c>
      <c r="E9" s="65" t="s">
        <v>5</v>
      </c>
      <c r="F9" s="66" t="s">
        <v>6</v>
      </c>
      <c r="G9" s="67" t="s">
        <v>7</v>
      </c>
      <c r="H9" s="68" t="s">
        <v>8</v>
      </c>
    </row>
    <row r="10" spans="2:8" s="75" customFormat="1" ht="38.25" customHeight="1" x14ac:dyDescent="0.3">
      <c r="B10" s="69">
        <v>1</v>
      </c>
      <c r="C10" s="70">
        <v>45923</v>
      </c>
      <c r="D10" s="71" t="s">
        <v>37</v>
      </c>
      <c r="E10" s="71" t="s">
        <v>39</v>
      </c>
      <c r="F10" s="72" t="s">
        <v>40</v>
      </c>
      <c r="G10" s="73">
        <v>45901</v>
      </c>
      <c r="H10" s="74">
        <v>19942</v>
      </c>
    </row>
    <row r="11" spans="2:8" s="75" customFormat="1" ht="75" customHeight="1" x14ac:dyDescent="0.3">
      <c r="B11" s="69">
        <v>2</v>
      </c>
      <c r="C11" s="76">
        <v>46155</v>
      </c>
      <c r="D11" s="71" t="s">
        <v>105</v>
      </c>
      <c r="E11" s="71" t="s">
        <v>106</v>
      </c>
      <c r="F11" s="72" t="s">
        <v>108</v>
      </c>
      <c r="G11" s="73">
        <v>46142</v>
      </c>
      <c r="H11" s="74">
        <v>155986.56</v>
      </c>
    </row>
    <row r="12" spans="2:8" s="75" customFormat="1" ht="84" customHeight="1" x14ac:dyDescent="0.3">
      <c r="B12" s="69">
        <v>3</v>
      </c>
      <c r="C12" s="76">
        <v>46156</v>
      </c>
      <c r="D12" s="71" t="s">
        <v>41</v>
      </c>
      <c r="E12" s="71" t="s">
        <v>112</v>
      </c>
      <c r="F12" s="72" t="s">
        <v>130</v>
      </c>
      <c r="G12" s="73">
        <v>46154</v>
      </c>
      <c r="H12" s="74">
        <v>24513.71</v>
      </c>
    </row>
    <row r="13" spans="2:8" s="75" customFormat="1" ht="69.75" customHeight="1" x14ac:dyDescent="0.3">
      <c r="B13" s="69">
        <v>4</v>
      </c>
      <c r="C13" s="76">
        <v>46157</v>
      </c>
      <c r="D13" s="71" t="s">
        <v>113</v>
      </c>
      <c r="E13" s="71" t="s">
        <v>114</v>
      </c>
      <c r="F13" s="72" t="s">
        <v>131</v>
      </c>
      <c r="G13" s="73">
        <v>46155</v>
      </c>
      <c r="H13" s="74">
        <v>73514</v>
      </c>
    </row>
    <row r="14" spans="2:8" s="75" customFormat="1" ht="66.75" customHeight="1" x14ac:dyDescent="0.3">
      <c r="B14" s="69">
        <v>5</v>
      </c>
      <c r="C14" s="76">
        <v>46161</v>
      </c>
      <c r="D14" s="71" t="s">
        <v>38</v>
      </c>
      <c r="E14" s="71" t="s">
        <v>115</v>
      </c>
      <c r="F14" s="72" t="s">
        <v>132</v>
      </c>
      <c r="G14" s="73">
        <v>46155</v>
      </c>
      <c r="H14" s="74">
        <v>695319.69</v>
      </c>
    </row>
    <row r="15" spans="2:8" s="75" customFormat="1" ht="40.5" customHeight="1" x14ac:dyDescent="0.3">
      <c r="B15" s="69">
        <v>6</v>
      </c>
      <c r="C15" s="76">
        <v>46167</v>
      </c>
      <c r="D15" s="71" t="s">
        <v>116</v>
      </c>
      <c r="E15" s="71" t="s">
        <v>117</v>
      </c>
      <c r="F15" s="72" t="s">
        <v>133</v>
      </c>
      <c r="G15" s="73">
        <v>46167</v>
      </c>
      <c r="H15" s="74">
        <v>50944.14</v>
      </c>
    </row>
    <row r="16" spans="2:8" s="75" customFormat="1" ht="51.75" customHeight="1" x14ac:dyDescent="0.3">
      <c r="B16" s="69">
        <v>7</v>
      </c>
      <c r="C16" s="76">
        <v>46168</v>
      </c>
      <c r="D16" s="71" t="s">
        <v>38</v>
      </c>
      <c r="E16" s="71" t="s">
        <v>118</v>
      </c>
      <c r="F16" s="72" t="s">
        <v>134</v>
      </c>
      <c r="G16" s="73">
        <v>46155</v>
      </c>
      <c r="H16" s="74">
        <v>98584.65</v>
      </c>
    </row>
    <row r="17" spans="2:10" s="75" customFormat="1" ht="53.25" customHeight="1" x14ac:dyDescent="0.3">
      <c r="B17" s="69">
        <v>8</v>
      </c>
      <c r="C17" s="76">
        <v>46168</v>
      </c>
      <c r="D17" s="71" t="s">
        <v>119</v>
      </c>
      <c r="E17" s="71" t="s">
        <v>120</v>
      </c>
      <c r="F17" s="72" t="s">
        <v>135</v>
      </c>
      <c r="G17" s="73">
        <v>46154</v>
      </c>
      <c r="H17" s="74">
        <v>268000</v>
      </c>
    </row>
    <row r="18" spans="2:10" s="75" customFormat="1" ht="65.25" customHeight="1" x14ac:dyDescent="0.3">
      <c r="B18" s="69">
        <v>9</v>
      </c>
      <c r="C18" s="76">
        <v>46168</v>
      </c>
      <c r="D18" s="71" t="s">
        <v>121</v>
      </c>
      <c r="E18" s="71" t="s">
        <v>122</v>
      </c>
      <c r="F18" s="72" t="s">
        <v>136</v>
      </c>
      <c r="G18" s="73">
        <v>46154</v>
      </c>
      <c r="H18" s="74">
        <v>341901</v>
      </c>
    </row>
    <row r="19" spans="2:10" s="75" customFormat="1" ht="57.75" customHeight="1" x14ac:dyDescent="0.3">
      <c r="B19" s="69">
        <v>10</v>
      </c>
      <c r="C19" s="76">
        <v>46169</v>
      </c>
      <c r="D19" s="71" t="s">
        <v>123</v>
      </c>
      <c r="E19" s="71" t="s">
        <v>124</v>
      </c>
      <c r="F19" s="72" t="s">
        <v>137</v>
      </c>
      <c r="G19" s="73">
        <v>46169</v>
      </c>
      <c r="H19" s="74">
        <v>107970</v>
      </c>
    </row>
    <row r="20" spans="2:10" s="75" customFormat="1" ht="66" customHeight="1" x14ac:dyDescent="0.3">
      <c r="B20" s="69">
        <v>11</v>
      </c>
      <c r="C20" s="76">
        <v>46169</v>
      </c>
      <c r="D20" s="71" t="s">
        <v>52</v>
      </c>
      <c r="E20" s="71" t="s">
        <v>125</v>
      </c>
      <c r="F20" s="72" t="s">
        <v>138</v>
      </c>
      <c r="G20" s="73">
        <v>46163</v>
      </c>
      <c r="H20" s="74">
        <v>54256.89</v>
      </c>
    </row>
    <row r="21" spans="2:10" s="75" customFormat="1" ht="40.5" customHeight="1" x14ac:dyDescent="0.3">
      <c r="B21" s="69">
        <v>12</v>
      </c>
      <c r="C21" s="76">
        <v>46170</v>
      </c>
      <c r="D21" s="71" t="s">
        <v>60</v>
      </c>
      <c r="E21" s="71" t="s">
        <v>126</v>
      </c>
      <c r="F21" s="72" t="s">
        <v>139</v>
      </c>
      <c r="G21" s="73">
        <v>46170</v>
      </c>
      <c r="H21" s="74">
        <v>597863.52</v>
      </c>
    </row>
    <row r="22" spans="2:10" s="75" customFormat="1" ht="47.25" customHeight="1" x14ac:dyDescent="0.3">
      <c r="B22" s="69">
        <v>13</v>
      </c>
      <c r="C22" s="76"/>
      <c r="D22" s="71" t="s">
        <v>51</v>
      </c>
      <c r="E22" s="71" t="s">
        <v>127</v>
      </c>
      <c r="F22" s="72" t="s">
        <v>140</v>
      </c>
      <c r="G22" s="73">
        <v>46170</v>
      </c>
      <c r="H22" s="74">
        <v>86999.63</v>
      </c>
    </row>
    <row r="23" spans="2:10" s="75" customFormat="1" ht="67.5" customHeight="1" x14ac:dyDescent="0.3">
      <c r="B23" s="69">
        <v>14</v>
      </c>
      <c r="C23" s="76"/>
      <c r="D23" s="71" t="s">
        <v>128</v>
      </c>
      <c r="E23" s="71" t="s">
        <v>129</v>
      </c>
      <c r="F23" s="72" t="s">
        <v>141</v>
      </c>
      <c r="G23" s="73">
        <v>46164</v>
      </c>
      <c r="H23" s="74">
        <v>881129.6</v>
      </c>
    </row>
    <row r="24" spans="2:10" s="75" customFormat="1" x14ac:dyDescent="0.3">
      <c r="B24" s="77"/>
      <c r="C24" s="78"/>
      <c r="D24" s="79"/>
      <c r="E24" s="79"/>
      <c r="F24" s="80"/>
      <c r="G24" s="81"/>
      <c r="H24" s="82"/>
    </row>
    <row r="25" spans="2:10" ht="19.5" thickBot="1" x14ac:dyDescent="0.35">
      <c r="B25" s="113" t="s">
        <v>13</v>
      </c>
      <c r="C25" s="113"/>
      <c r="D25" s="113"/>
      <c r="E25" s="113"/>
      <c r="F25" s="113"/>
      <c r="G25" s="113"/>
      <c r="H25" s="83">
        <f>SUM(H10:H24)</f>
        <v>3456925.39</v>
      </c>
    </row>
    <row r="26" spans="2:10" ht="19.5" thickTop="1" x14ac:dyDescent="0.3">
      <c r="B26" s="23"/>
      <c r="C26" s="23"/>
      <c r="D26" s="23"/>
      <c r="E26" s="23"/>
      <c r="F26" s="23"/>
      <c r="G26" s="23"/>
      <c r="H26" s="84"/>
      <c r="I26" s="37"/>
    </row>
    <row r="27" spans="2:10" x14ac:dyDescent="0.3">
      <c r="B27" s="23"/>
      <c r="C27" s="23"/>
      <c r="D27" s="23"/>
      <c r="E27" s="23"/>
      <c r="F27" s="23"/>
      <c r="G27" s="23"/>
      <c r="H27" s="84"/>
      <c r="I27" s="37"/>
      <c r="J27" s="37"/>
    </row>
    <row r="29" spans="2:10" x14ac:dyDescent="0.3">
      <c r="B29" s="114" t="s">
        <v>28</v>
      </c>
      <c r="C29" s="115"/>
      <c r="D29" s="115"/>
      <c r="E29" s="116"/>
    </row>
    <row r="30" spans="2:10" x14ac:dyDescent="0.3">
      <c r="B30" s="86"/>
      <c r="C30" s="87"/>
      <c r="D30" s="87"/>
      <c r="E30" s="88"/>
    </row>
    <row r="31" spans="2:10" x14ac:dyDescent="0.3">
      <c r="B31" s="89" t="s">
        <v>29</v>
      </c>
      <c r="C31" s="90"/>
      <c r="D31" s="91"/>
      <c r="E31" s="92">
        <f>+H25</f>
        <v>3456925.39</v>
      </c>
    </row>
    <row r="32" spans="2:10" x14ac:dyDescent="0.3">
      <c r="B32" s="89" t="s">
        <v>30</v>
      </c>
      <c r="C32" s="90"/>
      <c r="D32" s="91"/>
      <c r="E32" s="92">
        <f>+'INDEMNIZACION 2026'!G18</f>
        <v>0</v>
      </c>
      <c r="H32" s="22"/>
      <c r="I32" s="22"/>
    </row>
    <row r="33" spans="2:12" ht="19.5" thickBot="1" x14ac:dyDescent="0.35">
      <c r="B33" s="93" t="s">
        <v>31</v>
      </c>
      <c r="C33" s="93"/>
      <c r="D33" s="93"/>
      <c r="E33" s="94">
        <f>SUM(E31:E32)</f>
        <v>3456925.39</v>
      </c>
      <c r="H33" s="22"/>
      <c r="I33" s="22"/>
    </row>
    <row r="34" spans="2:12" ht="19.5" thickTop="1" x14ac:dyDescent="0.3">
      <c r="D34" s="22"/>
      <c r="E34" s="22"/>
      <c r="H34" s="22"/>
      <c r="I34" s="22"/>
    </row>
    <row r="35" spans="2:12" x14ac:dyDescent="0.3">
      <c r="D35" s="22"/>
      <c r="E35" s="22"/>
      <c r="H35" s="96"/>
      <c r="I35" s="22"/>
    </row>
    <row r="36" spans="2:12" x14ac:dyDescent="0.3">
      <c r="D36" s="22"/>
      <c r="E36" s="22"/>
      <c r="H36" s="22"/>
      <c r="I36" s="22"/>
      <c r="L36" s="37"/>
    </row>
    <row r="37" spans="2:12" ht="27" customHeight="1" x14ac:dyDescent="0.3">
      <c r="C37" s="31" t="s">
        <v>9</v>
      </c>
      <c r="D37" s="35"/>
      <c r="F37" s="31" t="s">
        <v>10</v>
      </c>
      <c r="G37" s="109"/>
      <c r="H37" s="109"/>
    </row>
    <row r="38" spans="2:12" ht="21.75" customHeight="1" x14ac:dyDescent="0.3">
      <c r="C38" s="23"/>
      <c r="D38" s="100" t="s">
        <v>111</v>
      </c>
      <c r="E38" s="33"/>
      <c r="F38" s="32"/>
      <c r="G38" s="110" t="s">
        <v>158</v>
      </c>
      <c r="H38" s="110"/>
      <c r="L38" s="37"/>
    </row>
    <row r="39" spans="2:12" ht="19.5" customHeight="1" x14ac:dyDescent="0.3">
      <c r="C39" s="23"/>
      <c r="D39" s="33" t="s">
        <v>110</v>
      </c>
      <c r="E39" s="33"/>
      <c r="G39" s="111" t="s">
        <v>160</v>
      </c>
      <c r="H39" s="111"/>
    </row>
    <row r="40" spans="2:12" x14ac:dyDescent="0.3">
      <c r="C40" s="23"/>
      <c r="D40" s="33" t="s">
        <v>11</v>
      </c>
      <c r="E40" s="33"/>
      <c r="G40" s="109" t="s">
        <v>12</v>
      </c>
      <c r="H40" s="109"/>
    </row>
    <row r="41" spans="2:12" x14ac:dyDescent="0.3">
      <c r="C41" s="23"/>
      <c r="D41" s="95"/>
    </row>
    <row r="42" spans="2:12" x14ac:dyDescent="0.3">
      <c r="C42" s="23"/>
    </row>
    <row r="43" spans="2:12" x14ac:dyDescent="0.3">
      <c r="I43" s="32"/>
    </row>
  </sheetData>
  <mergeCells count="9">
    <mergeCell ref="G37:H37"/>
    <mergeCell ref="G38:H38"/>
    <mergeCell ref="G39:H39"/>
    <mergeCell ref="G40:H40"/>
    <mergeCell ref="B5:H5"/>
    <mergeCell ref="B6:H6"/>
    <mergeCell ref="B7:H7"/>
    <mergeCell ref="B25:G25"/>
    <mergeCell ref="B29:E29"/>
  </mergeCells>
  <printOptions horizontalCentered="1"/>
  <pageMargins left="0.70866141732283472" right="0.70866141732283472" top="0.74803149606299213" bottom="0.74803149606299213" header="0.31496062992125984" footer="0.31496062992125984"/>
  <pageSetup scale="55" orientation="landscape" verticalDpi="300" r:id="rId1"/>
  <rowBreaks count="1" manualBreakCount="1">
    <brk id="20" max="8" man="1"/>
  </row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032FED-BACC-4C94-909D-6DEF1AA429DD}">
  <sheetPr>
    <pageSetUpPr fitToPage="1"/>
  </sheetPr>
  <dimension ref="A1:J27"/>
  <sheetViews>
    <sheetView topLeftCell="A7" zoomScale="90" zoomScaleNormal="90" workbookViewId="0">
      <selection activeCell="E28" sqref="E28"/>
    </sheetView>
  </sheetViews>
  <sheetFormatPr baseColWidth="10" defaultColWidth="11.42578125" defaultRowHeight="15.75" x14ac:dyDescent="0.25"/>
  <cols>
    <col min="1" max="1" width="12.42578125" style="4" customWidth="1"/>
    <col min="2" max="2" width="20" style="4" customWidth="1"/>
    <col min="3" max="3" width="29.28515625" style="4" customWidth="1"/>
    <col min="4" max="4" width="46.140625" style="4" customWidth="1"/>
    <col min="5" max="5" width="25.85546875" style="4" customWidth="1"/>
    <col min="6" max="6" width="31.5703125" style="4" customWidth="1"/>
    <col min="7" max="7" width="14.28515625" style="4" bestFit="1" customWidth="1"/>
    <col min="8" max="9" width="11.42578125" style="4"/>
    <col min="10" max="10" width="13" style="4" bestFit="1" customWidth="1"/>
    <col min="11" max="16384" width="11.42578125" style="4"/>
  </cols>
  <sheetData>
    <row r="1" spans="1:7" x14ac:dyDescent="0.25">
      <c r="A1" s="1"/>
      <c r="B1" s="2"/>
      <c r="C1" s="2"/>
      <c r="D1" s="3"/>
      <c r="E1" s="3"/>
      <c r="F1" s="3"/>
      <c r="G1" s="2"/>
    </row>
    <row r="2" spans="1:7" x14ac:dyDescent="0.25">
      <c r="A2" s="1"/>
      <c r="B2" s="2"/>
      <c r="C2" s="2"/>
      <c r="D2" s="3"/>
      <c r="E2" s="3"/>
      <c r="F2" s="3"/>
      <c r="G2" s="2"/>
    </row>
    <row r="3" spans="1:7" x14ac:dyDescent="0.25">
      <c r="A3" s="1"/>
      <c r="B3" s="2"/>
      <c r="C3" s="2"/>
      <c r="D3" s="3"/>
      <c r="E3" s="3"/>
      <c r="F3" s="3"/>
      <c r="G3" s="2"/>
    </row>
    <row r="4" spans="1:7" x14ac:dyDescent="0.25">
      <c r="A4" s="1"/>
      <c r="B4" s="2"/>
      <c r="C4" s="2"/>
      <c r="D4" s="3"/>
      <c r="E4" s="3"/>
      <c r="F4" s="3"/>
      <c r="G4" s="2"/>
    </row>
    <row r="5" spans="1:7" x14ac:dyDescent="0.25">
      <c r="A5" s="1"/>
      <c r="B5" s="2"/>
      <c r="C5" s="2"/>
      <c r="D5" s="3"/>
      <c r="E5" s="3"/>
      <c r="F5" s="3"/>
      <c r="G5" s="2"/>
    </row>
    <row r="6" spans="1:7" x14ac:dyDescent="0.25">
      <c r="A6" s="1"/>
      <c r="B6" s="2"/>
      <c r="C6" s="2"/>
      <c r="D6" s="3"/>
      <c r="E6" s="3"/>
      <c r="F6" s="3"/>
      <c r="G6" s="2"/>
    </row>
    <row r="7" spans="1:7" x14ac:dyDescent="0.25">
      <c r="A7" s="1"/>
      <c r="B7" s="2"/>
      <c r="C7" s="2"/>
      <c r="D7" s="3"/>
      <c r="E7" s="3"/>
      <c r="F7" s="3"/>
      <c r="G7" s="2"/>
    </row>
    <row r="8" spans="1:7" ht="20.25" x14ac:dyDescent="0.3">
      <c r="A8" s="118" t="s">
        <v>0</v>
      </c>
      <c r="B8" s="118"/>
      <c r="C8" s="118"/>
      <c r="D8" s="118"/>
      <c r="E8" s="118"/>
      <c r="F8" s="118"/>
      <c r="G8" s="118"/>
    </row>
    <row r="9" spans="1:7" ht="20.25" x14ac:dyDescent="0.3">
      <c r="A9" s="118" t="s">
        <v>1</v>
      </c>
      <c r="B9" s="118"/>
      <c r="C9" s="118"/>
      <c r="D9" s="118"/>
      <c r="E9" s="118"/>
      <c r="F9" s="118"/>
      <c r="G9" s="118"/>
    </row>
    <row r="10" spans="1:7" ht="20.25" x14ac:dyDescent="0.3">
      <c r="A10" s="118" t="s">
        <v>156</v>
      </c>
      <c r="B10" s="118"/>
      <c r="C10" s="118"/>
      <c r="D10" s="118"/>
      <c r="E10" s="118"/>
      <c r="F10" s="118"/>
      <c r="G10" s="118"/>
    </row>
    <row r="11" spans="1:7" x14ac:dyDescent="0.25">
      <c r="A11" s="119"/>
      <c r="B11" s="119"/>
      <c r="C11" s="119"/>
      <c r="D11" s="119"/>
      <c r="E11" s="119"/>
      <c r="F11" s="119"/>
      <c r="G11" s="119"/>
    </row>
    <row r="12" spans="1:7" x14ac:dyDescent="0.25">
      <c r="A12" s="120" t="s">
        <v>14</v>
      </c>
      <c r="B12" s="120"/>
      <c r="C12" s="120"/>
      <c r="D12" s="120"/>
      <c r="E12" s="120"/>
      <c r="F12" s="120"/>
      <c r="G12" s="120"/>
    </row>
    <row r="13" spans="1:7" ht="31.5" x14ac:dyDescent="0.25">
      <c r="A13" s="5" t="s">
        <v>15</v>
      </c>
      <c r="B13" s="5" t="s">
        <v>16</v>
      </c>
      <c r="C13" s="5" t="s">
        <v>17</v>
      </c>
      <c r="D13" s="6" t="s">
        <v>18</v>
      </c>
      <c r="E13" s="6" t="s">
        <v>19</v>
      </c>
      <c r="F13" s="6" t="s">
        <v>20</v>
      </c>
      <c r="G13" s="7" t="s">
        <v>21</v>
      </c>
    </row>
    <row r="14" spans="1:7" x14ac:dyDescent="0.25">
      <c r="A14" s="8">
        <v>1</v>
      </c>
      <c r="B14" s="9"/>
      <c r="C14" s="10" t="s">
        <v>43</v>
      </c>
      <c r="D14" s="52"/>
      <c r="E14" s="12"/>
      <c r="F14" s="12"/>
      <c r="G14" s="12"/>
    </row>
    <row r="15" spans="1:7" x14ac:dyDescent="0.25">
      <c r="A15" s="8">
        <v>2</v>
      </c>
      <c r="B15" s="9"/>
      <c r="C15" s="10" t="s">
        <v>43</v>
      </c>
      <c r="D15" s="11"/>
      <c r="E15" s="12"/>
      <c r="F15" s="12"/>
      <c r="G15" s="12"/>
    </row>
    <row r="16" spans="1:7" x14ac:dyDescent="0.25">
      <c r="A16" s="8">
        <v>3</v>
      </c>
      <c r="B16" s="9"/>
      <c r="C16" s="10" t="s">
        <v>43</v>
      </c>
      <c r="D16" s="11"/>
      <c r="E16" s="12"/>
      <c r="F16" s="12"/>
      <c r="G16" s="12">
        <f>E16+F16</f>
        <v>0</v>
      </c>
    </row>
    <row r="17" spans="1:10" x14ac:dyDescent="0.25">
      <c r="A17" s="8"/>
      <c r="B17" s="9"/>
      <c r="C17" s="10"/>
      <c r="D17" s="11"/>
      <c r="E17" s="12"/>
      <c r="F17" s="12"/>
      <c r="G17" s="12">
        <f>+E17+F17</f>
        <v>0</v>
      </c>
    </row>
    <row r="18" spans="1:10" ht="16.5" thickBot="1" x14ac:dyDescent="0.3">
      <c r="A18" s="13"/>
      <c r="B18" s="117" t="s">
        <v>159</v>
      </c>
      <c r="C18" s="117"/>
      <c r="D18" s="117"/>
      <c r="E18" s="14">
        <f>SUM(E14:E17)</f>
        <v>0</v>
      </c>
      <c r="F18" s="14">
        <f>SUM(F14:F17)</f>
        <v>0</v>
      </c>
      <c r="G18" s="14">
        <f>SUM(G14:G17)</f>
        <v>0</v>
      </c>
    </row>
    <row r="19" spans="1:10" ht="16.5" thickTop="1" x14ac:dyDescent="0.25">
      <c r="G19" s="4" t="s">
        <v>22</v>
      </c>
    </row>
    <row r="20" spans="1:10" x14ac:dyDescent="0.25">
      <c r="G20" s="4" t="s">
        <v>22</v>
      </c>
    </row>
    <row r="21" spans="1:10" x14ac:dyDescent="0.25">
      <c r="G21" s="4" t="s">
        <v>22</v>
      </c>
      <c r="J21" s="16"/>
    </row>
    <row r="22" spans="1:10" s="15" customFormat="1" x14ac:dyDescent="0.25">
      <c r="A22" s="4"/>
      <c r="B22" s="4"/>
      <c r="C22" s="4"/>
      <c r="D22" s="4"/>
      <c r="E22" s="4"/>
      <c r="F22" s="4"/>
      <c r="G22" s="4"/>
    </row>
    <row r="23" spans="1:10" s="15" customFormat="1" x14ac:dyDescent="0.25">
      <c r="A23" s="4"/>
      <c r="B23" s="4"/>
      <c r="C23" s="4"/>
      <c r="D23" s="4"/>
      <c r="E23" s="4"/>
      <c r="F23" s="4"/>
      <c r="G23" s="4"/>
    </row>
    <row r="24" spans="1:10" x14ac:dyDescent="0.25">
      <c r="B24" s="97" t="s">
        <v>9</v>
      </c>
      <c r="E24" s="97" t="s">
        <v>10</v>
      </c>
      <c r="F24" s="127"/>
      <c r="G24" s="127"/>
    </row>
    <row r="25" spans="1:10" x14ac:dyDescent="0.25">
      <c r="C25" s="98" t="s">
        <v>111</v>
      </c>
      <c r="D25" s="99"/>
      <c r="E25" s="99"/>
      <c r="F25" s="125" t="s">
        <v>158</v>
      </c>
      <c r="G25" s="125"/>
    </row>
    <row r="26" spans="1:10" ht="15.75" customHeight="1" x14ac:dyDescent="0.3">
      <c r="C26" s="99" t="s">
        <v>110</v>
      </c>
      <c r="D26" s="99"/>
      <c r="E26" s="99"/>
      <c r="F26" s="111" t="s">
        <v>160</v>
      </c>
      <c r="G26" s="111"/>
    </row>
    <row r="27" spans="1:10" x14ac:dyDescent="0.25">
      <c r="C27" s="99" t="s">
        <v>11</v>
      </c>
      <c r="D27" s="99" t="s">
        <v>35</v>
      </c>
      <c r="E27" s="99"/>
      <c r="F27" s="126" t="s">
        <v>12</v>
      </c>
      <c r="G27" s="126"/>
    </row>
  </sheetData>
  <mergeCells count="10">
    <mergeCell ref="F26:G26"/>
    <mergeCell ref="F25:G25"/>
    <mergeCell ref="F24:G24"/>
    <mergeCell ref="F27:G27"/>
    <mergeCell ref="B18:D18"/>
    <mergeCell ref="A8:G8"/>
    <mergeCell ref="A9:G9"/>
    <mergeCell ref="A10:G10"/>
    <mergeCell ref="A11:G11"/>
    <mergeCell ref="A12:G12"/>
  </mergeCells>
  <pageMargins left="0.7" right="0.7" top="0.75" bottom="0.75" header="0.3" footer="0.3"/>
  <pageSetup scale="68" orientation="landscape" verticalDpi="30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D910C8-625F-49D8-9465-0973DA22FCF4}">
  <dimension ref="A1:M52"/>
  <sheetViews>
    <sheetView tabSelected="1" view="pageBreakPreview" topLeftCell="A25" zoomScale="70" zoomScaleNormal="68" zoomScaleSheetLayoutView="70" workbookViewId="0">
      <selection activeCell="J46" sqref="J46"/>
    </sheetView>
  </sheetViews>
  <sheetFormatPr baseColWidth="10" defaultRowHeight="18.75" x14ac:dyDescent="0.3"/>
  <cols>
    <col min="1" max="1" width="26" style="17" bestFit="1" customWidth="1"/>
    <col min="2" max="2" width="43.85546875" style="33" customWidth="1"/>
    <col min="3" max="3" width="49.5703125" style="33" bestFit="1" customWidth="1"/>
    <col min="4" max="4" width="21.85546875" style="22" customWidth="1"/>
    <col min="5" max="5" width="28" style="17" customWidth="1"/>
    <col min="6" max="6" width="28" style="22" bestFit="1" customWidth="1"/>
    <col min="7" max="7" width="21" style="34" bestFit="1" customWidth="1"/>
    <col min="8" max="8" width="21" style="34" customWidth="1"/>
    <col min="9" max="9" width="18.140625" style="17" bestFit="1" customWidth="1"/>
    <col min="10" max="11" width="16.85546875" style="17" bestFit="1" customWidth="1"/>
    <col min="12" max="12" width="11.42578125" style="17"/>
    <col min="13" max="13" width="14.140625" style="17" bestFit="1" customWidth="1"/>
    <col min="14" max="16384" width="11.42578125" style="17"/>
  </cols>
  <sheetData>
    <row r="1" spans="1:10" ht="20.25" x14ac:dyDescent="0.3">
      <c r="A1" s="39"/>
      <c r="B1" s="40"/>
      <c r="C1" s="40"/>
      <c r="D1" s="41"/>
      <c r="E1" s="39"/>
      <c r="F1" s="41"/>
      <c r="G1" s="42"/>
      <c r="H1" s="42"/>
      <c r="I1" s="39"/>
    </row>
    <row r="2" spans="1:10" ht="20.25" x14ac:dyDescent="0.3">
      <c r="A2" s="39"/>
      <c r="B2" s="40"/>
      <c r="C2" s="40"/>
      <c r="D2" s="41"/>
      <c r="E2" s="39"/>
      <c r="F2" s="41"/>
      <c r="G2" s="42"/>
      <c r="H2" s="42"/>
      <c r="I2" s="39"/>
    </row>
    <row r="3" spans="1:10" ht="22.5" x14ac:dyDescent="0.3">
      <c r="A3" s="122" t="s">
        <v>0</v>
      </c>
      <c r="B3" s="122"/>
      <c r="C3" s="122"/>
      <c r="D3" s="122"/>
      <c r="E3" s="122"/>
      <c r="F3" s="122"/>
      <c r="G3" s="122"/>
      <c r="H3" s="122"/>
      <c r="I3" s="122"/>
    </row>
    <row r="4" spans="1:10" ht="22.5" x14ac:dyDescent="0.3">
      <c r="A4" s="122" t="s">
        <v>23</v>
      </c>
      <c r="B4" s="122"/>
      <c r="C4" s="122"/>
      <c r="D4" s="122"/>
      <c r="E4" s="122"/>
      <c r="F4" s="122"/>
      <c r="G4" s="122"/>
      <c r="H4" s="122"/>
      <c r="I4" s="122"/>
    </row>
    <row r="5" spans="1:10" ht="22.5" x14ac:dyDescent="0.3">
      <c r="A5" s="122" t="s">
        <v>155</v>
      </c>
      <c r="B5" s="122"/>
      <c r="C5" s="122"/>
      <c r="D5" s="122"/>
      <c r="E5" s="122"/>
      <c r="F5" s="122"/>
      <c r="G5" s="122"/>
      <c r="H5" s="122"/>
      <c r="I5" s="122"/>
    </row>
    <row r="6" spans="1:10" ht="23.25" x14ac:dyDescent="0.35">
      <c r="A6" s="53"/>
      <c r="B6" s="54"/>
      <c r="C6" s="54"/>
      <c r="D6" s="55"/>
      <c r="E6" s="53"/>
      <c r="F6" s="55"/>
      <c r="G6" s="56"/>
      <c r="H6" s="56"/>
      <c r="I6" s="53"/>
    </row>
    <row r="7" spans="1:10" ht="56.25" x14ac:dyDescent="0.3">
      <c r="A7" s="18" t="s">
        <v>3</v>
      </c>
      <c r="B7" s="18" t="s">
        <v>4</v>
      </c>
      <c r="C7" s="18" t="s">
        <v>5</v>
      </c>
      <c r="D7" s="18" t="s">
        <v>24</v>
      </c>
      <c r="E7" s="18" t="s">
        <v>6</v>
      </c>
      <c r="F7" s="19" t="s">
        <v>7</v>
      </c>
      <c r="G7" s="20" t="s">
        <v>25</v>
      </c>
      <c r="H7" s="20" t="s">
        <v>26</v>
      </c>
      <c r="I7" s="21" t="s">
        <v>27</v>
      </c>
      <c r="J7" s="22"/>
    </row>
    <row r="8" spans="1:10" s="49" customFormat="1" ht="78" customHeight="1" x14ac:dyDescent="0.3">
      <c r="A8" s="101">
        <v>46105</v>
      </c>
      <c r="B8" s="102" t="s">
        <v>42</v>
      </c>
      <c r="C8" s="103" t="s">
        <v>54</v>
      </c>
      <c r="D8" s="104" t="s">
        <v>142</v>
      </c>
      <c r="E8" s="105" t="s">
        <v>58</v>
      </c>
      <c r="F8" s="106">
        <v>46092</v>
      </c>
      <c r="G8" s="107">
        <v>147500</v>
      </c>
      <c r="H8" s="107">
        <v>147500</v>
      </c>
      <c r="I8" s="108">
        <v>46157</v>
      </c>
    </row>
    <row r="9" spans="1:10" s="49" customFormat="1" ht="63" customHeight="1" x14ac:dyDescent="0.3">
      <c r="A9" s="101">
        <v>46106</v>
      </c>
      <c r="B9" s="102" t="s">
        <v>56</v>
      </c>
      <c r="C9" s="103" t="s">
        <v>57</v>
      </c>
      <c r="D9" s="104" t="s">
        <v>143</v>
      </c>
      <c r="E9" s="105" t="s">
        <v>59</v>
      </c>
      <c r="F9" s="106">
        <v>46106</v>
      </c>
      <c r="G9" s="107">
        <v>339840</v>
      </c>
      <c r="H9" s="107">
        <v>339840</v>
      </c>
      <c r="I9" s="108">
        <v>46147</v>
      </c>
    </row>
    <row r="10" spans="1:10" s="49" customFormat="1" ht="66" customHeight="1" x14ac:dyDescent="0.3">
      <c r="A10" s="101">
        <v>46112</v>
      </c>
      <c r="B10" s="102" t="s">
        <v>84</v>
      </c>
      <c r="C10" s="103" t="s">
        <v>85</v>
      </c>
      <c r="D10" s="104" t="s">
        <v>144</v>
      </c>
      <c r="E10" s="105" t="s">
        <v>62</v>
      </c>
      <c r="F10" s="106">
        <v>46106</v>
      </c>
      <c r="G10" s="107">
        <v>248000.6</v>
      </c>
      <c r="H10" s="107">
        <v>248000.6</v>
      </c>
      <c r="I10" s="108">
        <v>46157</v>
      </c>
    </row>
    <row r="11" spans="1:10" s="49" customFormat="1" ht="75.75" customHeight="1" x14ac:dyDescent="0.3">
      <c r="A11" s="101">
        <v>46112</v>
      </c>
      <c r="B11" s="102" t="s">
        <v>48</v>
      </c>
      <c r="C11" s="103" t="s">
        <v>46</v>
      </c>
      <c r="D11" s="104" t="s">
        <v>69</v>
      </c>
      <c r="E11" s="105" t="s">
        <v>64</v>
      </c>
      <c r="F11" s="106">
        <v>46111</v>
      </c>
      <c r="G11" s="107">
        <v>161186.10999999999</v>
      </c>
      <c r="H11" s="107">
        <v>161186.10999999999</v>
      </c>
      <c r="I11" s="108">
        <v>46154</v>
      </c>
    </row>
    <row r="12" spans="1:10" s="49" customFormat="1" ht="60.75" customHeight="1" x14ac:dyDescent="0.3">
      <c r="A12" s="101">
        <v>46118</v>
      </c>
      <c r="B12" s="102" t="s">
        <v>45</v>
      </c>
      <c r="C12" s="103" t="s">
        <v>86</v>
      </c>
      <c r="D12" s="104" t="s">
        <v>68</v>
      </c>
      <c r="E12" s="105" t="s">
        <v>61</v>
      </c>
      <c r="F12" s="106" t="s">
        <v>87</v>
      </c>
      <c r="G12" s="107">
        <v>138178</v>
      </c>
      <c r="H12" s="107">
        <v>138178</v>
      </c>
      <c r="I12" s="108">
        <v>46154</v>
      </c>
    </row>
    <row r="13" spans="1:10" s="49" customFormat="1" ht="60.75" customHeight="1" x14ac:dyDescent="0.3">
      <c r="A13" s="101" t="s">
        <v>88</v>
      </c>
      <c r="B13" s="102" t="s">
        <v>89</v>
      </c>
      <c r="C13" s="103" t="s">
        <v>90</v>
      </c>
      <c r="D13" s="104" t="s">
        <v>145</v>
      </c>
      <c r="E13" s="105" t="s">
        <v>66</v>
      </c>
      <c r="F13" s="106">
        <v>46112</v>
      </c>
      <c r="G13" s="107">
        <v>81892</v>
      </c>
      <c r="H13" s="107">
        <v>81892</v>
      </c>
      <c r="I13" s="108">
        <v>46147</v>
      </c>
    </row>
    <row r="14" spans="1:10" s="49" customFormat="1" ht="60.75" customHeight="1" x14ac:dyDescent="0.3">
      <c r="A14" s="101">
        <v>46122</v>
      </c>
      <c r="B14" s="102" t="s">
        <v>71</v>
      </c>
      <c r="C14" s="103" t="s">
        <v>72</v>
      </c>
      <c r="D14" s="104" t="s">
        <v>146</v>
      </c>
      <c r="E14" s="105" t="s">
        <v>67</v>
      </c>
      <c r="F14" s="106" t="s">
        <v>91</v>
      </c>
      <c r="G14" s="107">
        <v>1429570</v>
      </c>
      <c r="H14" s="107">
        <v>1429570</v>
      </c>
      <c r="I14" s="108">
        <v>46157</v>
      </c>
    </row>
    <row r="15" spans="1:10" s="49" customFormat="1" ht="60.75" customHeight="1" x14ac:dyDescent="0.3">
      <c r="A15" s="101">
        <v>46125</v>
      </c>
      <c r="B15" s="102" t="s">
        <v>41</v>
      </c>
      <c r="C15" s="103" t="s">
        <v>53</v>
      </c>
      <c r="D15" s="104" t="s">
        <v>49</v>
      </c>
      <c r="E15" s="105" t="s">
        <v>92</v>
      </c>
      <c r="F15" s="106" t="s">
        <v>91</v>
      </c>
      <c r="G15" s="107">
        <v>16365.38</v>
      </c>
      <c r="H15" s="107">
        <v>16365.38</v>
      </c>
      <c r="I15" s="108">
        <v>46154</v>
      </c>
    </row>
    <row r="16" spans="1:10" s="49" customFormat="1" ht="60.75" customHeight="1" x14ac:dyDescent="0.3">
      <c r="A16" s="101">
        <v>46125</v>
      </c>
      <c r="B16" s="102" t="s">
        <v>73</v>
      </c>
      <c r="C16" s="103" t="s">
        <v>74</v>
      </c>
      <c r="D16" s="104" t="s">
        <v>147</v>
      </c>
      <c r="E16" s="105" t="s">
        <v>93</v>
      </c>
      <c r="F16" s="106">
        <v>46099</v>
      </c>
      <c r="G16" s="107">
        <v>118236</v>
      </c>
      <c r="H16" s="107">
        <v>118236</v>
      </c>
      <c r="I16" s="108">
        <v>46154</v>
      </c>
    </row>
    <row r="17" spans="1:9" s="49" customFormat="1" ht="60.75" customHeight="1" x14ac:dyDescent="0.3">
      <c r="A17" s="101">
        <v>46128</v>
      </c>
      <c r="B17" s="102" t="s">
        <v>75</v>
      </c>
      <c r="C17" s="103" t="s">
        <v>148</v>
      </c>
      <c r="D17" s="104" t="s">
        <v>149</v>
      </c>
      <c r="E17" s="105" t="s">
        <v>94</v>
      </c>
      <c r="F17" s="106">
        <v>46099</v>
      </c>
      <c r="G17" s="107">
        <v>647240</v>
      </c>
      <c r="H17" s="107">
        <v>647240</v>
      </c>
      <c r="I17" s="108">
        <v>46147</v>
      </c>
    </row>
    <row r="18" spans="1:9" s="49" customFormat="1" ht="60.75" customHeight="1" x14ac:dyDescent="0.3">
      <c r="A18" s="101">
        <v>46129</v>
      </c>
      <c r="B18" s="102" t="s">
        <v>41</v>
      </c>
      <c r="C18" s="103" t="s">
        <v>53</v>
      </c>
      <c r="D18" s="104" t="s">
        <v>49</v>
      </c>
      <c r="E18" s="105" t="s">
        <v>95</v>
      </c>
      <c r="F18" s="106">
        <v>46125</v>
      </c>
      <c r="G18" s="107">
        <v>16365.38</v>
      </c>
      <c r="H18" s="107">
        <v>16365.38</v>
      </c>
      <c r="I18" s="108">
        <v>46154</v>
      </c>
    </row>
    <row r="19" spans="1:9" s="49" customFormat="1" ht="60.75" customHeight="1" x14ac:dyDescent="0.3">
      <c r="A19" s="101">
        <v>46133</v>
      </c>
      <c r="B19" s="102" t="s">
        <v>60</v>
      </c>
      <c r="C19" s="103" t="s">
        <v>96</v>
      </c>
      <c r="D19" s="104" t="s">
        <v>150</v>
      </c>
      <c r="E19" s="105" t="s">
        <v>63</v>
      </c>
      <c r="F19" s="106">
        <v>46120</v>
      </c>
      <c r="G19" s="107">
        <v>1973460.32</v>
      </c>
      <c r="H19" s="107">
        <v>1973460.32</v>
      </c>
      <c r="I19" s="108">
        <v>46154</v>
      </c>
    </row>
    <row r="20" spans="1:9" s="49" customFormat="1" ht="60.75" customHeight="1" x14ac:dyDescent="0.3">
      <c r="A20" s="101">
        <v>46135</v>
      </c>
      <c r="B20" s="102" t="s">
        <v>38</v>
      </c>
      <c r="C20" s="103" t="s">
        <v>76</v>
      </c>
      <c r="D20" s="104" t="s">
        <v>50</v>
      </c>
      <c r="E20" s="105" t="s">
        <v>97</v>
      </c>
      <c r="F20" s="106">
        <v>46125</v>
      </c>
      <c r="G20" s="107">
        <v>99781.02</v>
      </c>
      <c r="H20" s="107">
        <v>99781.02</v>
      </c>
      <c r="I20" s="108">
        <v>46149</v>
      </c>
    </row>
    <row r="21" spans="1:9" s="49" customFormat="1" ht="60.75" customHeight="1" x14ac:dyDescent="0.3">
      <c r="A21" s="101">
        <v>46135</v>
      </c>
      <c r="B21" s="102" t="s">
        <v>38</v>
      </c>
      <c r="C21" s="103" t="s">
        <v>77</v>
      </c>
      <c r="D21" s="104" t="s">
        <v>50</v>
      </c>
      <c r="E21" s="105" t="s">
        <v>98</v>
      </c>
      <c r="F21" s="106">
        <v>46125</v>
      </c>
      <c r="G21" s="107">
        <v>703030.22</v>
      </c>
      <c r="H21" s="107">
        <v>703030.22</v>
      </c>
      <c r="I21" s="108">
        <v>46149</v>
      </c>
    </row>
    <row r="22" spans="1:9" s="49" customFormat="1" ht="72.75" customHeight="1" x14ac:dyDescent="0.3">
      <c r="A22" s="101">
        <v>46135</v>
      </c>
      <c r="B22" s="102" t="s">
        <v>78</v>
      </c>
      <c r="C22" s="103" t="s">
        <v>79</v>
      </c>
      <c r="D22" s="104" t="s">
        <v>151</v>
      </c>
      <c r="E22" s="105" t="s">
        <v>99</v>
      </c>
      <c r="F22" s="106">
        <v>46134</v>
      </c>
      <c r="G22" s="107">
        <v>438960</v>
      </c>
      <c r="H22" s="107">
        <v>438960</v>
      </c>
      <c r="I22" s="108">
        <v>46163</v>
      </c>
    </row>
    <row r="23" spans="1:9" s="49" customFormat="1" ht="76.5" customHeight="1" x14ac:dyDescent="0.3">
      <c r="A23" s="101">
        <v>46136</v>
      </c>
      <c r="B23" s="102" t="s">
        <v>80</v>
      </c>
      <c r="C23" s="103" t="s">
        <v>81</v>
      </c>
      <c r="D23" s="104" t="s">
        <v>152</v>
      </c>
      <c r="E23" s="105" t="s">
        <v>100</v>
      </c>
      <c r="F23" s="106">
        <v>46118</v>
      </c>
      <c r="G23" s="107">
        <v>93999.98</v>
      </c>
      <c r="H23" s="107">
        <v>93999.98</v>
      </c>
      <c r="I23" s="108">
        <v>46150</v>
      </c>
    </row>
    <row r="24" spans="1:9" s="49" customFormat="1" ht="105.75" customHeight="1" x14ac:dyDescent="0.3">
      <c r="A24" s="101">
        <v>46136</v>
      </c>
      <c r="B24" s="102" t="s">
        <v>47</v>
      </c>
      <c r="C24" s="103" t="s">
        <v>82</v>
      </c>
      <c r="D24" s="104" t="s">
        <v>44</v>
      </c>
      <c r="E24" s="105" t="s">
        <v>101</v>
      </c>
      <c r="F24" s="106">
        <v>46136</v>
      </c>
      <c r="G24" s="107">
        <v>133910</v>
      </c>
      <c r="H24" s="107">
        <v>133910</v>
      </c>
      <c r="I24" s="108">
        <v>46150</v>
      </c>
    </row>
    <row r="25" spans="1:9" s="49" customFormat="1" ht="105.75" customHeight="1" x14ac:dyDescent="0.3">
      <c r="A25" s="101">
        <v>46140</v>
      </c>
      <c r="B25" s="102" t="s">
        <v>42</v>
      </c>
      <c r="C25" s="103" t="s">
        <v>83</v>
      </c>
      <c r="D25" s="104" t="s">
        <v>142</v>
      </c>
      <c r="E25" s="105" t="s">
        <v>102</v>
      </c>
      <c r="F25" s="106">
        <v>46127</v>
      </c>
      <c r="G25" s="107">
        <v>47200</v>
      </c>
      <c r="H25" s="107">
        <v>47200</v>
      </c>
      <c r="I25" s="108">
        <v>46154</v>
      </c>
    </row>
    <row r="26" spans="1:9" s="49" customFormat="1" ht="105.75" customHeight="1" x14ac:dyDescent="0.3">
      <c r="A26" s="101">
        <v>46141</v>
      </c>
      <c r="B26" s="102" t="s">
        <v>103</v>
      </c>
      <c r="C26" s="103" t="s">
        <v>104</v>
      </c>
      <c r="D26" s="104" t="s">
        <v>153</v>
      </c>
      <c r="E26" s="105" t="s">
        <v>65</v>
      </c>
      <c r="F26" s="106">
        <v>46112</v>
      </c>
      <c r="G26" s="107">
        <v>25281461.699999999</v>
      </c>
      <c r="H26" s="107">
        <v>25281461.699999999</v>
      </c>
      <c r="I26" s="108">
        <v>46163</v>
      </c>
    </row>
    <row r="27" spans="1:9" s="49" customFormat="1" ht="105.75" customHeight="1" x14ac:dyDescent="0.3">
      <c r="A27" s="101">
        <v>45783</v>
      </c>
      <c r="B27" s="102" t="s">
        <v>41</v>
      </c>
      <c r="C27" s="103" t="s">
        <v>53</v>
      </c>
      <c r="D27" s="104" t="s">
        <v>49</v>
      </c>
      <c r="E27" s="105" t="s">
        <v>109</v>
      </c>
      <c r="F27" s="106">
        <v>46136</v>
      </c>
      <c r="G27" s="107">
        <v>15857.29</v>
      </c>
      <c r="H27" s="107">
        <v>15857.29</v>
      </c>
      <c r="I27" s="108">
        <v>46171</v>
      </c>
    </row>
    <row r="28" spans="1:9" s="49" customFormat="1" ht="105.75" customHeight="1" x14ac:dyDescent="0.3">
      <c r="A28" s="101" t="s">
        <v>154</v>
      </c>
      <c r="B28" s="102" t="s">
        <v>52</v>
      </c>
      <c r="C28" s="103" t="s">
        <v>55</v>
      </c>
      <c r="D28" s="104" t="s">
        <v>70</v>
      </c>
      <c r="E28" s="105" t="s">
        <v>107</v>
      </c>
      <c r="F28" s="106">
        <v>46132</v>
      </c>
      <c r="G28" s="107">
        <v>59674.26</v>
      </c>
      <c r="H28" s="107">
        <v>59674.26</v>
      </c>
      <c r="I28" s="108">
        <v>46171</v>
      </c>
    </row>
    <row r="29" spans="1:9" s="49" customFormat="1" x14ac:dyDescent="0.3">
      <c r="A29" s="9"/>
      <c r="B29" s="43"/>
      <c r="C29" s="43"/>
      <c r="D29" s="44"/>
      <c r="E29" s="45"/>
      <c r="F29" s="46"/>
      <c r="G29" s="47"/>
      <c r="H29" s="47"/>
      <c r="I29" s="48"/>
    </row>
    <row r="30" spans="1:9" ht="19.5" thickBot="1" x14ac:dyDescent="0.35">
      <c r="A30" s="23"/>
      <c r="B30" s="113"/>
      <c r="C30" s="113"/>
      <c r="D30" s="113"/>
      <c r="E30" s="113"/>
      <c r="F30" s="113"/>
      <c r="G30" s="58">
        <f>SUM(G8:G29)</f>
        <v>32191708.260000002</v>
      </c>
      <c r="H30" s="24">
        <f>SUM(H8:H29)</f>
        <v>32191708.260000002</v>
      </c>
    </row>
    <row r="31" spans="1:9" ht="19.5" thickTop="1" x14ac:dyDescent="0.3">
      <c r="A31" s="23"/>
      <c r="B31" s="23"/>
      <c r="C31" s="23"/>
      <c r="D31" s="23"/>
      <c r="E31" s="23"/>
      <c r="F31" s="23"/>
      <c r="G31" s="25"/>
      <c r="H31" s="25"/>
    </row>
    <row r="32" spans="1:9" x14ac:dyDescent="0.3">
      <c r="A32" s="23"/>
      <c r="B32" s="23"/>
      <c r="C32" s="23"/>
      <c r="D32" s="23"/>
      <c r="E32" s="23"/>
      <c r="F32" s="23"/>
      <c r="G32" s="25"/>
      <c r="H32" s="25"/>
    </row>
    <row r="33" spans="1:8" x14ac:dyDescent="0.3">
      <c r="A33" s="23"/>
      <c r="B33" s="23"/>
      <c r="C33" s="23"/>
      <c r="D33" s="23"/>
      <c r="E33" s="23"/>
      <c r="F33" s="23"/>
      <c r="G33" s="25"/>
      <c r="H33" s="25"/>
    </row>
    <row r="34" spans="1:8" x14ac:dyDescent="0.3">
      <c r="A34" s="23"/>
      <c r="B34" s="23"/>
      <c r="C34" s="23"/>
      <c r="D34" s="23"/>
      <c r="E34" s="23"/>
      <c r="F34" s="23"/>
      <c r="G34" s="25"/>
      <c r="H34" s="17"/>
    </row>
    <row r="35" spans="1:8" x14ac:dyDescent="0.3">
      <c r="A35" s="124" t="s">
        <v>32</v>
      </c>
      <c r="B35" s="124"/>
      <c r="C35" s="124"/>
      <c r="D35" s="124"/>
      <c r="E35" s="124"/>
      <c r="F35" s="124"/>
      <c r="G35" s="124"/>
      <c r="H35" s="17"/>
    </row>
    <row r="36" spans="1:8" ht="37.5" x14ac:dyDescent="0.3">
      <c r="A36" s="26" t="s">
        <v>16</v>
      </c>
      <c r="B36" s="27" t="s">
        <v>33</v>
      </c>
      <c r="C36" s="27" t="s">
        <v>17</v>
      </c>
      <c r="D36" s="27" t="s">
        <v>19</v>
      </c>
      <c r="E36" s="28" t="s">
        <v>20</v>
      </c>
      <c r="F36" s="28" t="s">
        <v>34</v>
      </c>
      <c r="G36" s="28" t="s">
        <v>27</v>
      </c>
      <c r="H36" s="17"/>
    </row>
    <row r="37" spans="1:8" x14ac:dyDescent="0.3">
      <c r="A37" s="9"/>
      <c r="B37" s="52"/>
      <c r="C37" s="10" t="s">
        <v>36</v>
      </c>
      <c r="D37" s="12"/>
      <c r="E37" s="12"/>
      <c r="F37" s="12"/>
      <c r="G37" s="57"/>
      <c r="H37" s="25"/>
    </row>
    <row r="38" spans="1:8" x14ac:dyDescent="0.3">
      <c r="A38" s="9"/>
      <c r="B38" s="11"/>
      <c r="C38" s="10" t="s">
        <v>36</v>
      </c>
      <c r="D38" s="12"/>
      <c r="E38" s="50"/>
      <c r="F38" s="12"/>
      <c r="G38" s="57"/>
      <c r="H38" s="25"/>
    </row>
    <row r="39" spans="1:8" x14ac:dyDescent="0.3">
      <c r="A39" s="9"/>
      <c r="B39" s="11"/>
      <c r="C39" s="10" t="s">
        <v>36</v>
      </c>
      <c r="D39" s="12"/>
      <c r="E39" s="12"/>
      <c r="F39" s="12"/>
      <c r="G39" s="57"/>
      <c r="H39" s="25"/>
    </row>
    <row r="40" spans="1:8" x14ac:dyDescent="0.3">
      <c r="A40" s="9"/>
      <c r="B40" s="11"/>
      <c r="C40" s="10" t="s">
        <v>36</v>
      </c>
      <c r="D40" s="12"/>
      <c r="E40" s="50"/>
      <c r="F40" s="50"/>
      <c r="G40" s="57"/>
      <c r="H40" s="25"/>
    </row>
    <row r="41" spans="1:8" x14ac:dyDescent="0.3">
      <c r="A41" s="9"/>
      <c r="B41" s="11"/>
      <c r="C41" s="10" t="s">
        <v>36</v>
      </c>
      <c r="D41" s="12"/>
      <c r="E41" s="50"/>
      <c r="F41" s="50"/>
      <c r="G41" s="57"/>
      <c r="H41" s="25"/>
    </row>
    <row r="42" spans="1:8" x14ac:dyDescent="0.3">
      <c r="A42" s="9"/>
      <c r="B42" s="11"/>
      <c r="C42" s="10" t="s">
        <v>36</v>
      </c>
      <c r="D42" s="12"/>
      <c r="E42" s="50"/>
      <c r="F42" s="50"/>
      <c r="G42" s="57"/>
      <c r="H42" s="25"/>
    </row>
    <row r="43" spans="1:8" x14ac:dyDescent="0.3">
      <c r="A43" s="9"/>
      <c r="B43" s="11"/>
      <c r="C43" s="10" t="s">
        <v>36</v>
      </c>
      <c r="D43" s="12"/>
      <c r="E43" s="50"/>
      <c r="F43" s="50"/>
      <c r="G43" s="57"/>
      <c r="H43" s="25"/>
    </row>
    <row r="44" spans="1:8" ht="19.5" thickBot="1" x14ac:dyDescent="0.35">
      <c r="A44" s="23"/>
      <c r="B44" s="113" t="s">
        <v>13</v>
      </c>
      <c r="C44" s="113"/>
      <c r="D44" s="29"/>
      <c r="E44" s="29"/>
      <c r="F44" s="30">
        <f>SUM(F37:F43)</f>
        <v>0</v>
      </c>
      <c r="G44" s="25"/>
      <c r="H44" s="25"/>
    </row>
    <row r="45" spans="1:8" ht="19.5" thickTop="1" x14ac:dyDescent="0.3">
      <c r="A45" s="23"/>
      <c r="B45" s="23"/>
      <c r="C45" s="23"/>
      <c r="D45" s="23"/>
      <c r="E45" s="23"/>
      <c r="F45" s="23"/>
      <c r="G45" s="25"/>
      <c r="H45" s="25"/>
    </row>
    <row r="46" spans="1:8" x14ac:dyDescent="0.3">
      <c r="A46" s="23"/>
      <c r="B46" s="23"/>
      <c r="C46" s="23"/>
      <c r="D46" s="23"/>
      <c r="E46" s="23"/>
      <c r="F46" s="23"/>
      <c r="G46" s="25"/>
      <c r="H46" s="25"/>
    </row>
    <row r="47" spans="1:8" x14ac:dyDescent="0.3">
      <c r="B47" s="23"/>
      <c r="C47" s="23"/>
      <c r="D47" s="23"/>
      <c r="E47" s="23"/>
      <c r="F47" s="23"/>
      <c r="G47" s="25"/>
      <c r="H47" s="25"/>
    </row>
    <row r="48" spans="1:8" x14ac:dyDescent="0.3">
      <c r="A48" s="31"/>
      <c r="B48" s="22"/>
      <c r="C48" s="32"/>
      <c r="D48" s="31"/>
      <c r="E48" s="33"/>
      <c r="F48" s="33"/>
    </row>
    <row r="49" spans="1:13" x14ac:dyDescent="0.3">
      <c r="A49" s="31" t="s">
        <v>9</v>
      </c>
      <c r="B49" s="35"/>
      <c r="E49" s="31" t="s">
        <v>10</v>
      </c>
      <c r="F49" s="109"/>
      <c r="G49" s="109"/>
      <c r="I49" s="36"/>
    </row>
    <row r="50" spans="1:13" ht="20.25" x14ac:dyDescent="0.3">
      <c r="A50" s="23"/>
      <c r="B50" s="59" t="s">
        <v>111</v>
      </c>
      <c r="E50" s="22"/>
      <c r="F50" s="123" t="s">
        <v>158</v>
      </c>
      <c r="G50" s="123"/>
      <c r="J50" s="37"/>
    </row>
    <row r="51" spans="1:13" ht="20.25" customHeight="1" x14ac:dyDescent="0.3">
      <c r="A51" s="23"/>
      <c r="B51" s="60" t="s">
        <v>110</v>
      </c>
      <c r="E51" s="22"/>
      <c r="F51" s="111" t="s">
        <v>160</v>
      </c>
      <c r="G51" s="111"/>
      <c r="I51" s="51"/>
    </row>
    <row r="52" spans="1:13" ht="20.25" x14ac:dyDescent="0.3">
      <c r="A52" s="23"/>
      <c r="B52" s="60" t="s">
        <v>11</v>
      </c>
      <c r="C52" s="32"/>
      <c r="E52" s="22"/>
      <c r="F52" s="121" t="s">
        <v>12</v>
      </c>
      <c r="G52" s="121"/>
      <c r="M52" s="38"/>
    </row>
  </sheetData>
  <mergeCells count="10">
    <mergeCell ref="F51:G51"/>
    <mergeCell ref="F52:G52"/>
    <mergeCell ref="A3:I3"/>
    <mergeCell ref="A4:I4"/>
    <mergeCell ref="A5:I5"/>
    <mergeCell ref="F49:G49"/>
    <mergeCell ref="F50:G50"/>
    <mergeCell ref="B30:F30"/>
    <mergeCell ref="B44:C44"/>
    <mergeCell ref="A35:G35"/>
  </mergeCells>
  <printOptions horizontalCentered="1"/>
  <pageMargins left="0.70866141732283472" right="0.70866141732283472" top="0.74803149606299213" bottom="0.74803149606299213" header="0.31496062992125984" footer="0.31496062992125984"/>
  <pageSetup scale="44" orientation="landscape" verticalDpi="300" r:id="rId1"/>
  <rowBreaks count="1" manualBreakCount="1">
    <brk id="22" max="8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CXP PROVEEDORES MAYO 2026</vt:lpstr>
      <vt:lpstr>INDEMNIZACION 2026</vt:lpstr>
      <vt:lpstr>PAGADAS MAYO 2026</vt:lpstr>
      <vt:lpstr>'CXP PROVEEDORES MAYO 2026'!Área_de_impresión</vt:lpstr>
      <vt:lpstr>'PAGADAS MAYO 2026'!Área_de_impresión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Guillermina Rosario De los Santos</dc:creator>
  <cp:lastModifiedBy>Guillermina Rosario De Los Santos</cp:lastModifiedBy>
  <cp:lastPrinted>2026-06-08T13:06:28Z</cp:lastPrinted>
  <dcterms:created xsi:type="dcterms:W3CDTF">2015-06-05T18:19:34Z</dcterms:created>
  <dcterms:modified xsi:type="dcterms:W3CDTF">2026-06-08T13:06:31Z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efa4170-0d19-0005-0004-bc88714345d2_Enabled">
    <vt:lpwstr>true</vt:lpwstr>
  </property>
  <property fmtid="{D5CDD505-2E9C-101B-9397-08002B2CF9AE}" pid="3" name="MSIP_Label_defa4170-0d19-0005-0004-bc88714345d2_SetDate">
    <vt:lpwstr>2025-08-18T14:47:08Z</vt:lpwstr>
  </property>
  <property fmtid="{D5CDD505-2E9C-101B-9397-08002B2CF9AE}" pid="4" name="MSIP_Label_defa4170-0d19-0005-0004-bc88714345d2_Method">
    <vt:lpwstr>Standard</vt:lpwstr>
  </property>
  <property fmtid="{D5CDD505-2E9C-101B-9397-08002B2CF9AE}" pid="5" name="MSIP_Label_defa4170-0d19-0005-0004-bc88714345d2_Name">
    <vt:lpwstr>defa4170-0d19-0005-0004-bc88714345d2</vt:lpwstr>
  </property>
  <property fmtid="{D5CDD505-2E9C-101B-9397-08002B2CF9AE}" pid="6" name="MSIP_Label_defa4170-0d19-0005-0004-bc88714345d2_SiteId">
    <vt:lpwstr>88c0bba6-7627-40d9-897c-ff356b035c5e</vt:lpwstr>
  </property>
  <property fmtid="{D5CDD505-2E9C-101B-9397-08002B2CF9AE}" pid="7" name="MSIP_Label_defa4170-0d19-0005-0004-bc88714345d2_ActionId">
    <vt:lpwstr>dbdc38b2-c8c5-4423-a47c-3016d0daa85b</vt:lpwstr>
  </property>
  <property fmtid="{D5CDD505-2E9C-101B-9397-08002B2CF9AE}" pid="8" name="MSIP_Label_defa4170-0d19-0005-0004-bc88714345d2_ContentBits">
    <vt:lpwstr>0</vt:lpwstr>
  </property>
  <property fmtid="{D5CDD505-2E9C-101B-9397-08002B2CF9AE}" pid="9" name="MSIP_Label_defa4170-0d19-0005-0004-bc88714345d2_Tag">
    <vt:lpwstr>10, 3, 0, 1</vt:lpwstr>
  </property>
</Properties>
</file>