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ms-digemaps-256\BUZON\buzon\VMGC-ADM\administrativo\REPORTE FINANCIERO\RELACION DE CUENTA POR PAGAR PROVEEDORES 2025-2026\2026\JUNIO 2026\"/>
    </mc:Choice>
  </mc:AlternateContent>
  <xr:revisionPtr revIDLastSave="0" documentId="13_ncr:1_{574AF18C-3619-4EC2-998C-44448895ECF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XP PROVEEDORES JUNIO 2026" sheetId="1" r:id="rId1"/>
    <sheet name="INDEMNIZACION 2026" sheetId="2" r:id="rId2"/>
    <sheet name="PAGADAS JUNIO 2026" sheetId="3" r:id="rId3"/>
  </sheets>
  <definedNames>
    <definedName name="_xlnm.Print_Area" localSheetId="0">'CXP PROVEEDORES JUNIO 2026'!$A$1:$H$53</definedName>
    <definedName name="_xlnm.Print_Area" localSheetId="2">'PAGADAS JUNIO 2026'!$A$1:$I$34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" l="1"/>
  <c r="H17" i="3"/>
  <c r="G17" i="3"/>
  <c r="F27" i="3" l="1"/>
  <c r="E18" i="2"/>
  <c r="F18" i="2"/>
  <c r="G16" i="2"/>
  <c r="G17" i="2"/>
  <c r="G18" i="2" l="1"/>
  <c r="E44" i="1"/>
  <c r="E45" i="1" l="1"/>
  <c r="E46" i="1" l="1"/>
</calcChain>
</file>

<file path=xl/sharedStrings.xml><?xml version="1.0" encoding="utf-8"?>
<sst xmlns="http://schemas.openxmlformats.org/spreadsheetml/2006/main" count="195" uniqueCount="138">
  <si>
    <t>DIRECCION GENERAL DE MEDICAMENTOS, ALIMENTOS Y PRODUCTOS SANITARIOS (DIGEMAPS)</t>
  </si>
  <si>
    <t>DEPARTAMENTO ADMINISTRATIVO  Y FINANCIERO</t>
  </si>
  <si>
    <t>CANT.</t>
  </si>
  <si>
    <t>FECHA DE REGISTRO</t>
  </si>
  <si>
    <t>PROVEEDOR</t>
  </si>
  <si>
    <t>CONCEPTO</t>
  </si>
  <si>
    <t>NO. DE COMPROBANTE (NCF)</t>
  </si>
  <si>
    <t>FECHA NCF</t>
  </si>
  <si>
    <t>MONTO RD$</t>
  </si>
  <si>
    <t>PREPARADO POR:</t>
  </si>
  <si>
    <t>REVISADO POR:</t>
  </si>
  <si>
    <t xml:space="preserve"> DIGEMAPS</t>
  </si>
  <si>
    <t>DIGEMAPS</t>
  </si>
  <si>
    <t>TOTAL RD$</t>
  </si>
  <si>
    <t xml:space="preserve">RELACION DE INDEMNIZACIONES Y VACACIONES </t>
  </si>
  <si>
    <t>NO</t>
  </si>
  <si>
    <t>FECHA</t>
  </si>
  <si>
    <t>CEDULA</t>
  </si>
  <si>
    <t xml:space="preserve">BENEFICIARIO </t>
  </si>
  <si>
    <t>INDEMNIZACIONES</t>
  </si>
  <si>
    <t>VACACIONES</t>
  </si>
  <si>
    <t>MONTO TOTAL</t>
  </si>
  <si>
    <t xml:space="preserve"> </t>
  </si>
  <si>
    <t>DEPARTAMENTO ADMINISTRATIVO Y FINANCIERO</t>
  </si>
  <si>
    <t>RNC / CEDULA</t>
  </si>
  <si>
    <t>MONTO FACTURADO RD$</t>
  </si>
  <si>
    <t>MONTO PAGADO RD$</t>
  </si>
  <si>
    <t>FECHA DE PAGO</t>
  </si>
  <si>
    <t>RESUMEN EJECUTIVO</t>
  </si>
  <si>
    <t xml:space="preserve">CUENTAS POR PAGAR </t>
  </si>
  <si>
    <t>INDENNIZACIONES Y VACACIONES PENDIENTES</t>
  </si>
  <si>
    <t>TOTAL CUENTAS POR PAGAR RD$</t>
  </si>
  <si>
    <t>RELACION DE INDEMNIZACIONES Y VACACIONES PAGADAS</t>
  </si>
  <si>
    <t>BENEFICIARIO</t>
  </si>
  <si>
    <t>MONTO TOTAL RD$</t>
  </si>
  <si>
    <t xml:space="preserve">  </t>
  </si>
  <si>
    <t>***********</t>
  </si>
  <si>
    <t>RESIDUOS CLASIFICADOS DIVERSOS RESICLA, SRL</t>
  </si>
  <si>
    <t>COMPANIA DOMINICANA DE TELEFONOS C POR A</t>
  </si>
  <si>
    <t>SERVICIOS PARA RECOGIDA E INCINERACION DE DESECHOS SOLIDOS</t>
  </si>
  <si>
    <t>B1500000562</t>
  </si>
  <si>
    <t>BONANZA DOMINICANA, SAS</t>
  </si>
  <si>
    <t>*********</t>
  </si>
  <si>
    <t>JECOMM, SRL</t>
  </si>
  <si>
    <t>CONTRATACION DE SERVICIOS DE SEGURIDAD PRIVADA PARA RESGUARDAR LAS INSTALACIONES DEL NUEVO EDIFICIO ADMINISTRATIVO</t>
  </si>
  <si>
    <t>SERVICIOS DE SEGURIDAD PANAMERICANA, SRL</t>
  </si>
  <si>
    <t>OFFITEK, SRL</t>
  </si>
  <si>
    <t>TONER DEPOT MULTISERVICIOS EORG, SRL</t>
  </si>
  <si>
    <t xml:space="preserve">EDITORA M&amp;K SRL </t>
  </si>
  <si>
    <t>E450000000001</t>
  </si>
  <si>
    <t>SERVICIOS DE SEGURIDAD PANAMERICANA SRL</t>
  </si>
  <si>
    <t>SERVICIO DE SEGURIDAD DEL 1RO AL 30 DE ABRIL 2026</t>
  </si>
  <si>
    <t>E450000000011</t>
  </si>
  <si>
    <t>CONTRATACIÓN DE LOS SERVICIOS DE CASAS MATRICES PARA LOS MANTENIMIENTOS PREVENTIVOS Y CORRECTIVOS DE VEHÍCULOS EN GARANTÍA DE LA DIGEMAPS</t>
  </si>
  <si>
    <t>SUPLIDORA RENMA, SRL.</t>
  </si>
  <si>
    <t>ADQUISIICION DE HOJAS DE PAPEL DE HILO PARA DIFERENTES AREA DE LA DIGEMAPS</t>
  </si>
  <si>
    <t>PAGO FACTURA SERVICIO DE INTERNET Y OTROS SERVICIOS, No. DE CUENTA 803446168, MAYO 2026</t>
  </si>
  <si>
    <t>HAMBIENTES MODULARES, SRL.</t>
  </si>
  <si>
    <t>ADQUISICION DE MUEBLES RECLINABLES</t>
  </si>
  <si>
    <t>PAGO SERVICIO DE FLOTAS No. DE CUENTA 803446431, MES DE MAYO 2026, DIGEMAPS.</t>
  </si>
  <si>
    <t>CONSORCIO DE TARJETAS DOMINICANA, S.A</t>
  </si>
  <si>
    <t> SERVICIO DE RECARGA ELECTRONICA PARA PASO RAPIDO DE LA FLOTILLAS VEHICULAR DE DIGEMAPS</t>
  </si>
  <si>
    <t>APARTA HOTEL PLAZA NACO, SRL.</t>
  </si>
  <si>
    <t> SERVICIO DE GESTION DE EVENTOS PARA DIFERENTES REUNIONES DE ESTA DIRECCION</t>
  </si>
  <si>
    <t> GT CONSULTING, SRL</t>
  </si>
  <si>
    <t> ADQUISICION DE EQUIPOS PERIFERICOS, HERRAMIENTOAS Y MATERIALES PARA AREA DE TECNOLOGIA </t>
  </si>
  <si>
    <t>CONTRATACION DE SERVICIOS DE ALQUILER DE EQUIPOS DE IMPRESIÓN POR PERIODO DE UN AÑO</t>
  </si>
  <si>
    <t>ADQUISICION DE UNIFORMES PARA USO DE  LOS COLABORADORES DE ESTA DIGEMAPS</t>
  </si>
  <si>
    <t>MUEBLES &amp; EQUIPOS PARA OFICINA LEON GONZALEZ SRL</t>
  </si>
  <si>
    <t>ADQUISICION DE MOBILIARIOS PARA LOS DIFERENTES DEPARTAMENTOS DE LA DIGEMAPS</t>
  </si>
  <si>
    <t>E450000001573</t>
  </si>
  <si>
    <t>E450000000050</t>
  </si>
  <si>
    <t>E450000110985</t>
  </si>
  <si>
    <t>B1500000191</t>
  </si>
  <si>
    <t>E450000111001</t>
  </si>
  <si>
    <t>E450000001049</t>
  </si>
  <si>
    <t>B1500000107</t>
  </si>
  <si>
    <t>E450000000140</t>
  </si>
  <si>
    <t>E450000001037</t>
  </si>
  <si>
    <t>B1500000256</t>
  </si>
  <si>
    <t>E450000000546</t>
  </si>
  <si>
    <t>E450000000141</t>
  </si>
  <si>
    <t>Yudian Ramirez</t>
  </si>
  <si>
    <t>Encargada Administrativo Financiero</t>
  </si>
  <si>
    <t>TOTAL INDEMNIZADOS Y VACACIONES  JUNIO-2026</t>
  </si>
  <si>
    <t>INFORME DE PAGOS A PROVEEDORES CORRESPONDIENTE AL MES DE JUNIO 2026</t>
  </si>
  <si>
    <t>B1500000363</t>
  </si>
  <si>
    <t>E450000000013</t>
  </si>
  <si>
    <t>B1500000333</t>
  </si>
  <si>
    <t>B1500000334</t>
  </si>
  <si>
    <t>B1500000329</t>
  </si>
  <si>
    <t>B1500000330</t>
  </si>
  <si>
    <t>B1500000331</t>
  </si>
  <si>
    <t>QE SUPLIDORES, SRL</t>
  </si>
  <si>
    <t>ADQUISICION DE INSUMOS CONSUMIBLESADQUISICION DE INSUMOS CONSUMIBLES QUE SERAN UTILILIZADOS EN VARIAS DEPENDENCIAS DE LA DIGEMAPS</t>
  </si>
  <si>
    <t> 09/06/2026</t>
  </si>
  <si>
    <t>ARDIGRAF, SRL</t>
  </si>
  <si>
    <t>IMPRESIONES VARIAS PARA DIFERENTES ACTIVIDADES Y AREAS DE LA DIGEMAPS</t>
  </si>
  <si>
    <t>LUIS ALEJANDRO PENA NUNEZ</t>
  </si>
  <si>
    <t>CONTRATACION DE SERVICIOS JURIDICOS DE REPRESENTACION LEGAL Y ANTE LOS TRIBUNALES</t>
  </si>
  <si>
    <t>B1500000083</t>
  </si>
  <si>
    <t> 9/06/2026</t>
  </si>
  <si>
    <t>B1500000084</t>
  </si>
  <si>
    <t>CONTRATACION DE SERVICIO DE CATERING PARA DIFERENTES ACTIVIDADES DE LA DIGEMAPS</t>
  </si>
  <si>
    <t>MULTISERVICE24 FL, SRL</t>
  </si>
  <si>
    <t>ADQUISICION DE EQUIPOS PERIFERICOS, HERRAMIENTAS Y MATERIALES PARA EL AREA DE TECNOLOGIA</t>
  </si>
  <si>
    <t>CONTRATACION SERVICIO DE CATERING PARA DIFERENTES ACTIVIDADES DE LA DIGEMAP</t>
  </si>
  <si>
    <t>E450000000131</t>
  </si>
  <si>
    <t>B1500000087</t>
  </si>
  <si>
    <t>B1500000332</t>
  </si>
  <si>
    <t>RELACION DE CUENTAS POR PAGAR A PROVEEDORES AL 30 DE JUNIO 2026</t>
  </si>
  <si>
    <t>RELACION DE CUENTAS POR PAGAR  AL 30 DE JUNIO 2026</t>
  </si>
  <si>
    <t>Bonanza Dominicana, SAS</t>
  </si>
  <si>
    <t>101018941</t>
  </si>
  <si>
    <t>101789891</t>
  </si>
  <si>
    <t>101001577</t>
  </si>
  <si>
    <t>Altice Dominicana, SA</t>
  </si>
  <si>
    <t>PAGO FACTURA SERVICIO DE FLOTAS NO. CUENTA 90889892, CORRESPONDIENTE A LOS MESES DE MAYO Y JUNIO 2026, DIGEMAPS.</t>
  </si>
  <si>
    <t>PAGO FACTURA SERVICIO DE FLOTAS, No. DE CUENTA 803446431, MES DE JUNIO 2026, DIGEMAPS.</t>
  </si>
  <si>
    <t>PAGO DE FACTURA SERVICIO DE INTERNET Y OTROS SERVICIOS, No. DE CUENTA 803446168, MES DE JUNIO 2026, DIGEMAPS.</t>
  </si>
  <si>
    <t>Blescon Publicidad y Marketing, SRL</t>
  </si>
  <si>
    <t>CONFECCION DE TALONARIOS DE ACTAS PARA LAS INSPECCIONES EJECUTADAS POR LA DIRECCION DE VIGILANCIA DE LA DIGEMAPS </t>
  </si>
  <si>
    <t>Adquisicion de boli­grafos y libretas personalizados y habladores en acri­lico y gafetes para actividades de la Digemaps </t>
  </si>
  <si>
    <t>RONY PUBLICIDAD, SRL</t>
  </si>
  <si>
    <t> ADQUISICION DE PLACAS DE RECONOCIMIENTO PERSONALIZADAS PARA TRES PANELISTAS </t>
  </si>
  <si>
    <t>SERVICIO DE MANTENIMIENTO Y/O REPARACIÓN DE VEHÍCULO PROPIEDAD DE LA INSTITUCIÓN</t>
  </si>
  <si>
    <t>E450000025771</t>
  </si>
  <si>
    <t>E450000146046</t>
  </si>
  <si>
    <t>E450000146045</t>
  </si>
  <si>
    <t>B1500000105</t>
  </si>
  <si>
    <t>B1500000104</t>
  </si>
  <si>
    <t>B1500000340</t>
  </si>
  <si>
    <t>E450000000017</t>
  </si>
  <si>
    <t>E450000001701</t>
  </si>
  <si>
    <t>101654325</t>
  </si>
  <si>
    <t>131049591</t>
  </si>
  <si>
    <t>Guillermina Rosario</t>
  </si>
  <si>
    <t>Analista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</si>
</sst>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dd/mm/yyyy;@"/>
    <numFmt numFmtId="166" formatCode="[$-F800]dddd\,\ mmmm\ dd\,\ yyyy"/>
    <numFmt numFmtId="167" formatCode="_-&quot;RD$&quot;* #,##0.00_-;\-&quot;RD$&quot;* #,##0.00_-;_-&quot;RD$&quot;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4"/>
      <color theme="1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4"/>
      <color theme="0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27ACB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128">
    <xf numFmtId="0" fontId="0" fillId="0" borderId="0" xfId="0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5" fillId="0" borderId="0" xfId="0" applyFont="1"/>
    <xf numFmtId="166" fontId="8" fillId="4" borderId="5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167" fontId="8" fillId="4" borderId="5" xfId="0" applyNumberFormat="1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43" fontId="5" fillId="2" borderId="5" xfId="3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4" fontId="7" fillId="4" borderId="8" xfId="0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/>
    <xf numFmtId="0" fontId="9" fillId="0" borderId="0" xfId="0" applyFont="1"/>
    <xf numFmtId="0" fontId="11" fillId="3" borderId="5" xfId="2" applyFont="1" applyFill="1" applyBorder="1" applyAlignment="1">
      <alignment horizontal="center" vertical="center" wrapText="1"/>
    </xf>
    <xf numFmtId="165" fontId="11" fillId="3" borderId="5" xfId="2" applyNumberFormat="1" applyFont="1" applyFill="1" applyBorder="1" applyAlignment="1">
      <alignment horizontal="center" vertical="center" wrapText="1"/>
    </xf>
    <xf numFmtId="44" fontId="11" fillId="3" borderId="5" xfId="1" applyFont="1" applyFill="1" applyBorder="1" applyAlignment="1">
      <alignment horizontal="center" vertical="center" wrapText="1"/>
    </xf>
    <xf numFmtId="4" fontId="11" fillId="3" borderId="5" xfId="2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3" fillId="0" borderId="7" xfId="1" applyFont="1" applyBorder="1" applyAlignment="1">
      <alignment horizontal="right"/>
    </xf>
    <xf numFmtId="44" fontId="3" fillId="0" borderId="0" xfId="1" applyFont="1" applyBorder="1" applyAlignment="1">
      <alignment horizontal="right"/>
    </xf>
    <xf numFmtId="0" fontId="3" fillId="3" borderId="0" xfId="0" applyFont="1" applyFill="1" applyAlignment="1">
      <alignment horizontal="center" vertical="center"/>
    </xf>
    <xf numFmtId="166" fontId="11" fillId="3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3" fillId="0" borderId="9" xfId="0" applyFont="1" applyBorder="1"/>
    <xf numFmtId="44" fontId="3" fillId="0" borderId="7" xfId="0" applyNumberFormat="1" applyFont="1" applyBorder="1"/>
    <xf numFmtId="0" fontId="3" fillId="0" borderId="0" xfId="0" applyFont="1" applyAlignment="1">
      <alignment horizontal="right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44" fontId="9" fillId="0" borderId="0" xfId="1" applyFont="1" applyAlignment="1">
      <alignment horizontal="right"/>
    </xf>
    <xf numFmtId="0" fontId="9" fillId="0" borderId="6" xfId="0" applyFont="1" applyBorder="1" applyAlignment="1">
      <alignment horizontal="center"/>
    </xf>
    <xf numFmtId="4" fontId="3" fillId="0" borderId="0" xfId="0" applyNumberFormat="1" applyFont="1"/>
    <xf numFmtId="44" fontId="9" fillId="0" borderId="0" xfId="0" applyNumberFormat="1" applyFont="1"/>
    <xf numFmtId="4" fontId="9" fillId="0" borderId="0" xfId="0" applyNumberFormat="1" applyFont="1"/>
    <xf numFmtId="0" fontId="12" fillId="2" borderId="0" xfId="0" applyFont="1" applyFill="1"/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/>
    </xf>
    <xf numFmtId="44" fontId="12" fillId="2" borderId="0" xfId="1" applyFont="1" applyFill="1" applyAlignment="1">
      <alignment horizontal="right"/>
    </xf>
    <xf numFmtId="0" fontId="5" fillId="2" borderId="5" xfId="0" applyFont="1" applyFill="1" applyBorder="1" applyAlignment="1">
      <alignment horizontal="center" wrapText="1"/>
    </xf>
    <xf numFmtId="49" fontId="5" fillId="2" borderId="5" xfId="5" applyNumberFormat="1" applyFont="1" applyFill="1" applyBorder="1" applyAlignment="1" applyProtection="1">
      <alignment horizontal="center"/>
      <protection locked="0"/>
    </xf>
    <xf numFmtId="0" fontId="5" fillId="2" borderId="5" xfId="0" applyFont="1" applyFill="1" applyBorder="1"/>
    <xf numFmtId="14" fontId="5" fillId="2" borderId="5" xfId="5" applyNumberFormat="1" applyFont="1" applyFill="1" applyBorder="1" applyAlignment="1" applyProtection="1">
      <alignment horizontal="center"/>
      <protection locked="0"/>
    </xf>
    <xf numFmtId="44" fontId="5" fillId="2" borderId="5" xfId="1" applyFont="1" applyFill="1" applyBorder="1" applyAlignment="1" applyProtection="1">
      <alignment horizontal="right"/>
      <protection locked="0"/>
    </xf>
    <xf numFmtId="14" fontId="5" fillId="2" borderId="5" xfId="0" applyNumberFormat="1" applyFont="1" applyFill="1" applyBorder="1"/>
    <xf numFmtId="0" fontId="9" fillId="2" borderId="0" xfId="0" applyFont="1" applyFill="1"/>
    <xf numFmtId="43" fontId="9" fillId="2" borderId="5" xfId="3" applyFont="1" applyFill="1" applyBorder="1" applyAlignment="1">
      <alignment horizontal="center" vertical="center" wrapText="1"/>
    </xf>
    <xf numFmtId="43" fontId="9" fillId="0" borderId="0" xfId="3" applyFont="1"/>
    <xf numFmtId="0" fontId="4" fillId="0" borderId="5" xfId="0" applyFont="1" applyBorder="1" applyAlignment="1">
      <alignment horizontal="left" vertical="center" wrapText="1"/>
    </xf>
    <xf numFmtId="0" fontId="15" fillId="2" borderId="0" xfId="0" applyFont="1" applyFill="1"/>
    <xf numFmtId="0" fontId="15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center"/>
    </xf>
    <xf numFmtId="44" fontId="15" fillId="2" borderId="0" xfId="1" applyFont="1" applyFill="1" applyAlignment="1">
      <alignment horizontal="right"/>
    </xf>
    <xf numFmtId="14" fontId="5" fillId="2" borderId="5" xfId="3" applyNumberFormat="1" applyFont="1" applyFill="1" applyBorder="1" applyAlignment="1">
      <alignment horizontal="center" vertical="center" wrapText="1"/>
    </xf>
    <xf numFmtId="44" fontId="3" fillId="0" borderId="14" xfId="1" applyFont="1" applyBorder="1" applyAlignment="1">
      <alignment horizontal="right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wrapText="1"/>
    </xf>
    <xf numFmtId="44" fontId="9" fillId="2" borderId="0" xfId="1" applyFont="1" applyFill="1" applyAlignment="1">
      <alignment horizontal="center"/>
    </xf>
    <xf numFmtId="0" fontId="16" fillId="3" borderId="1" xfId="2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165" fontId="16" fillId="3" borderId="1" xfId="2" applyNumberFormat="1" applyFont="1" applyFill="1" applyBorder="1" applyAlignment="1">
      <alignment horizontal="center" vertical="center" wrapText="1"/>
    </xf>
    <xf numFmtId="44" fontId="16" fillId="3" borderId="3" xfId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14" fontId="17" fillId="2" borderId="5" xfId="0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14" fontId="17" fillId="2" borderId="5" xfId="5" applyNumberFormat="1" applyFont="1" applyFill="1" applyBorder="1" applyAlignment="1" applyProtection="1">
      <alignment horizontal="center" vertical="center"/>
      <protection locked="0"/>
    </xf>
    <xf numFmtId="44" fontId="17" fillId="2" borderId="5" xfId="1" applyFont="1" applyFill="1" applyBorder="1" applyAlignment="1" applyProtection="1">
      <alignment horizontal="right" vertical="center"/>
      <protection locked="0"/>
    </xf>
    <xf numFmtId="0" fontId="18" fillId="0" borderId="0" xfId="0" applyFont="1"/>
    <xf numFmtId="14" fontId="17" fillId="2" borderId="10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14" fontId="17" fillId="2" borderId="9" xfId="0" applyNumberFormat="1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 wrapText="1"/>
    </xf>
    <xf numFmtId="0" fontId="17" fillId="2" borderId="9" xfId="0" applyFont="1" applyFill="1" applyBorder="1"/>
    <xf numFmtId="14" fontId="17" fillId="2" borderId="9" xfId="5" applyNumberFormat="1" applyFont="1" applyFill="1" applyBorder="1" applyAlignment="1" applyProtection="1">
      <alignment horizontal="center"/>
      <protection locked="0"/>
    </xf>
    <xf numFmtId="44" fontId="17" fillId="2" borderId="9" xfId="1" applyFont="1" applyFill="1" applyBorder="1" applyAlignment="1" applyProtection="1">
      <alignment horizontal="right"/>
      <protection locked="0"/>
    </xf>
    <xf numFmtId="44" fontId="3" fillId="0" borderId="7" xfId="1" applyFont="1" applyBorder="1" applyAlignment="1">
      <alignment horizontal="center"/>
    </xf>
    <xf numFmtId="44" fontId="3" fillId="0" borderId="0" xfId="1" applyFont="1" applyBorder="1" applyAlignment="1">
      <alignment horizontal="center"/>
    </xf>
    <xf numFmtId="44" fontId="9" fillId="0" borderId="0" xfId="1" applyFont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9" fillId="2" borderId="12" xfId="0" applyFont="1" applyFill="1" applyBorder="1" applyAlignment="1">
      <alignment horizontal="left"/>
    </xf>
    <xf numFmtId="43" fontId="9" fillId="2" borderId="5" xfId="4" applyFont="1" applyFill="1" applyBorder="1" applyAlignment="1">
      <alignment wrapText="1"/>
    </xf>
    <xf numFmtId="0" fontId="3" fillId="2" borderId="5" xfId="0" applyFont="1" applyFill="1" applyBorder="1" applyAlignment="1">
      <alignment horizontal="left"/>
    </xf>
    <xf numFmtId="14" fontId="9" fillId="0" borderId="0" xfId="0" applyNumberFormat="1" applyFont="1" applyAlignment="1">
      <alignment horizontal="center" wrapText="1"/>
    </xf>
    <xf numFmtId="164" fontId="9" fillId="0" borderId="0" xfId="0" applyNumberFormat="1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/>
    </xf>
    <xf numFmtId="0" fontId="3" fillId="0" borderId="9" xfId="0" applyFont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17" fontId="6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49" fontId="17" fillId="2" borderId="5" xfId="0" applyNumberFormat="1" applyFont="1" applyFill="1" applyBorder="1" applyAlignment="1">
      <alignment horizontal="center" vertical="center"/>
    </xf>
    <xf numFmtId="44" fontId="17" fillId="0" borderId="5" xfId="1" applyFont="1" applyFill="1" applyBorder="1" applyAlignment="1" applyProtection="1">
      <alignment horizontal="center" vertical="center"/>
      <protection locked="0"/>
    </xf>
    <xf numFmtId="14" fontId="17" fillId="0" borderId="5" xfId="0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4" fontId="17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9" fillId="6" borderId="12" xfId="0" applyFont="1" applyFill="1" applyBorder="1" applyAlignment="1">
      <alignment horizontal="center" wrapText="1"/>
    </xf>
    <xf numFmtId="43" fontId="3" fillId="2" borderId="13" xfId="4" applyFont="1" applyFill="1" applyBorder="1" applyAlignment="1">
      <alignment vertical="center" wrapText="1"/>
    </xf>
    <xf numFmtId="0" fontId="7" fillId="0" borderId="9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13" fillId="0" borderId="0" xfId="0" applyFont="1" applyAlignment="1">
      <alignment horizontal="right"/>
    </xf>
  </cellXfs>
  <cellStyles count="7">
    <cellStyle name="Excel Built-in Normal" xfId="2" xr:uid="{EAB1CBCE-7B32-4168-9B8B-A2C2AFDC2D3A}"/>
    <cellStyle name="Millares" xfId="3" builtinId="3"/>
    <cellStyle name="Millares 2" xfId="6" xr:uid="{C97603CD-6059-40A2-B063-0A2E5A82D44B}"/>
    <cellStyle name="Millares 2 3" xfId="4" xr:uid="{CC6239BB-B144-4007-A46F-57B10B52BF05}"/>
    <cellStyle name="Moneda" xfId="1" builtinId="4"/>
    <cellStyle name="Normal" xfId="0" builtinId="0"/>
    <cellStyle name="Normal 2" xfId="5" xr:uid="{5F8E6C7F-A8B1-4ECF-A28A-ED6AE981F3C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176894</xdr:rowOff>
    </xdr:from>
    <xdr:to>
      <xdr:col>3</xdr:col>
      <xdr:colOff>209317</xdr:colOff>
      <xdr:row>7</xdr:row>
      <xdr:rowOff>12281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6F02A3-68E2-4CA6-AD5E-D45AB3FA7F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37" b="21270"/>
        <a:stretch/>
      </xdr:blipFill>
      <xdr:spPr bwMode="auto">
        <a:xfrm>
          <a:off x="0" y="666751"/>
          <a:ext cx="2549746" cy="10600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0</xdr:row>
      <xdr:rowOff>0</xdr:rowOff>
    </xdr:from>
    <xdr:to>
      <xdr:col>4</xdr:col>
      <xdr:colOff>571500</xdr:colOff>
      <xdr:row>6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3E7C3D-FE7E-4D21-9427-375EACCDBC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51" r="4556" b="21289"/>
        <a:stretch/>
      </xdr:blipFill>
      <xdr:spPr bwMode="auto">
        <a:xfrm>
          <a:off x="3771901" y="0"/>
          <a:ext cx="3305174" cy="12763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58079</xdr:colOff>
      <xdr:row>0</xdr:row>
      <xdr:rowOff>81312</xdr:rowOff>
    </xdr:from>
    <xdr:to>
      <xdr:col>1</xdr:col>
      <xdr:colOff>1074017</xdr:colOff>
      <xdr:row>4</xdr:row>
      <xdr:rowOff>38499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BBE461-B495-4DD3-BAE7-105B4C37F8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3" t="21309" r="8412" b="18575"/>
        <a:stretch/>
      </xdr:blipFill>
      <xdr:spPr bwMode="auto">
        <a:xfrm>
          <a:off x="58079" y="81312"/>
          <a:ext cx="2747220" cy="10457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L56"/>
  <sheetViews>
    <sheetView topLeftCell="A7" zoomScale="87" zoomScaleNormal="87" zoomScaleSheetLayoutView="70" workbookViewId="0">
      <selection activeCell="L43" sqref="L43"/>
    </sheetView>
  </sheetViews>
  <sheetFormatPr baseColWidth="10" defaultColWidth="11.42578125" defaultRowHeight="18.75" x14ac:dyDescent="0.3"/>
  <cols>
    <col min="1" max="1" width="4.140625" style="17" customWidth="1"/>
    <col min="2" max="3" width="15.5703125" style="22" customWidth="1"/>
    <col min="4" max="4" width="41" style="33" bestFit="1" customWidth="1"/>
    <col min="5" max="5" width="66.5703125" style="32" customWidth="1"/>
    <col min="6" max="6" width="23.42578125" style="22" bestFit="1" customWidth="1"/>
    <col min="7" max="7" width="21.140625" style="22" customWidth="1"/>
    <col min="8" max="8" width="26.7109375" style="85" customWidth="1"/>
    <col min="9" max="9" width="13.85546875" style="17" bestFit="1" customWidth="1"/>
    <col min="10" max="10" width="15.5703125" style="17" bestFit="1" customWidth="1"/>
    <col min="11" max="11" width="13.28515625" style="17" bestFit="1" customWidth="1"/>
    <col min="12" max="12" width="14.85546875" style="17" bestFit="1" customWidth="1"/>
    <col min="13" max="16384" width="11.42578125" style="17"/>
  </cols>
  <sheetData>
    <row r="4" spans="2:8" x14ac:dyDescent="0.3">
      <c r="B4" s="61"/>
      <c r="C4" s="61"/>
      <c r="D4" s="62"/>
      <c r="E4" s="63"/>
      <c r="F4" s="61"/>
      <c r="G4" s="61"/>
      <c r="H4" s="64"/>
    </row>
    <row r="5" spans="2:8" x14ac:dyDescent="0.3">
      <c r="B5" s="101" t="s">
        <v>0</v>
      </c>
      <c r="C5" s="101"/>
      <c r="D5" s="101"/>
      <c r="E5" s="101"/>
      <c r="F5" s="101"/>
      <c r="G5" s="101"/>
      <c r="H5" s="101"/>
    </row>
    <row r="6" spans="2:8" x14ac:dyDescent="0.3">
      <c r="B6" s="101" t="s">
        <v>1</v>
      </c>
      <c r="C6" s="101"/>
      <c r="D6" s="101"/>
      <c r="E6" s="101"/>
      <c r="F6" s="101"/>
      <c r="G6" s="101"/>
      <c r="H6" s="101"/>
    </row>
    <row r="7" spans="2:8" x14ac:dyDescent="0.3">
      <c r="B7" s="101" t="s">
        <v>110</v>
      </c>
      <c r="C7" s="101"/>
      <c r="D7" s="101"/>
      <c r="E7" s="101"/>
      <c r="F7" s="101"/>
      <c r="G7" s="101"/>
      <c r="H7" s="101"/>
    </row>
    <row r="8" spans="2:8" ht="19.5" thickBot="1" x14ac:dyDescent="0.35">
      <c r="B8" s="61"/>
      <c r="C8" s="61"/>
      <c r="D8" s="62"/>
      <c r="E8" s="63"/>
      <c r="F8" s="61"/>
      <c r="G8" s="61"/>
      <c r="H8" s="64"/>
    </row>
    <row r="9" spans="2:8" ht="57" thickBot="1" x14ac:dyDescent="0.35">
      <c r="B9" s="65" t="s">
        <v>2</v>
      </c>
      <c r="C9" s="65" t="s">
        <v>3</v>
      </c>
      <c r="D9" s="65" t="s">
        <v>4</v>
      </c>
      <c r="E9" s="65" t="s">
        <v>5</v>
      </c>
      <c r="F9" s="66" t="s">
        <v>6</v>
      </c>
      <c r="G9" s="67" t="s">
        <v>7</v>
      </c>
      <c r="H9" s="68" t="s">
        <v>8</v>
      </c>
    </row>
    <row r="10" spans="2:8" s="75" customFormat="1" ht="37.5" x14ac:dyDescent="0.3">
      <c r="B10" s="69">
        <v>1</v>
      </c>
      <c r="C10" s="70">
        <v>45923</v>
      </c>
      <c r="D10" s="71" t="s">
        <v>37</v>
      </c>
      <c r="E10" s="71" t="s">
        <v>39</v>
      </c>
      <c r="F10" s="72" t="s">
        <v>40</v>
      </c>
      <c r="G10" s="73">
        <v>45901</v>
      </c>
      <c r="H10" s="74">
        <v>19942</v>
      </c>
    </row>
    <row r="11" spans="2:8" s="75" customFormat="1" ht="37.5" x14ac:dyDescent="0.3">
      <c r="B11" s="69">
        <v>2</v>
      </c>
      <c r="C11" s="70">
        <v>46155</v>
      </c>
      <c r="D11" s="71" t="s">
        <v>50</v>
      </c>
      <c r="E11" s="71" t="s">
        <v>51</v>
      </c>
      <c r="F11" s="72" t="s">
        <v>52</v>
      </c>
      <c r="G11" s="73">
        <v>46142</v>
      </c>
      <c r="H11" s="74">
        <v>155986.56</v>
      </c>
    </row>
    <row r="12" spans="2:8" s="75" customFormat="1" ht="37.5" x14ac:dyDescent="0.3">
      <c r="B12" s="69">
        <v>3</v>
      </c>
      <c r="C12" s="70">
        <v>46167</v>
      </c>
      <c r="D12" s="71" t="s">
        <v>57</v>
      </c>
      <c r="E12" s="71" t="s">
        <v>58</v>
      </c>
      <c r="F12" s="72" t="s">
        <v>73</v>
      </c>
      <c r="G12" s="73">
        <v>46167</v>
      </c>
      <c r="H12" s="74">
        <v>50944.14</v>
      </c>
    </row>
    <row r="13" spans="2:8" s="75" customFormat="1" ht="37.5" x14ac:dyDescent="0.3">
      <c r="B13" s="69">
        <v>4</v>
      </c>
      <c r="C13" s="70">
        <v>46168</v>
      </c>
      <c r="D13" s="71" t="s">
        <v>62</v>
      </c>
      <c r="E13" s="71" t="s">
        <v>63</v>
      </c>
      <c r="F13" s="72" t="s">
        <v>76</v>
      </c>
      <c r="G13" s="73">
        <v>46154</v>
      </c>
      <c r="H13" s="74">
        <v>341901</v>
      </c>
    </row>
    <row r="14" spans="2:8" s="75" customFormat="1" ht="75" x14ac:dyDescent="0.3">
      <c r="B14" s="69">
        <v>5</v>
      </c>
      <c r="C14" s="70">
        <v>46182</v>
      </c>
      <c r="D14" s="71" t="s">
        <v>93</v>
      </c>
      <c r="E14" s="71" t="s">
        <v>94</v>
      </c>
      <c r="F14" s="72" t="s">
        <v>86</v>
      </c>
      <c r="G14" s="73">
        <v>46176</v>
      </c>
      <c r="H14" s="74">
        <v>149458</v>
      </c>
    </row>
    <row r="15" spans="2:8" s="75" customFormat="1" ht="75" x14ac:dyDescent="0.3">
      <c r="B15" s="69">
        <v>6</v>
      </c>
      <c r="C15" s="70" t="s">
        <v>95</v>
      </c>
      <c r="D15" s="71" t="s">
        <v>45</v>
      </c>
      <c r="E15" s="71" t="s">
        <v>44</v>
      </c>
      <c r="F15" s="72" t="s">
        <v>87</v>
      </c>
      <c r="G15" s="73">
        <v>46171</v>
      </c>
      <c r="H15" s="74">
        <v>161186.10999999999</v>
      </c>
    </row>
    <row r="16" spans="2:8" s="75" customFormat="1" ht="37.5" x14ac:dyDescent="0.3">
      <c r="B16" s="69">
        <v>7</v>
      </c>
      <c r="C16" s="70">
        <v>46183</v>
      </c>
      <c r="D16" s="71" t="s">
        <v>96</v>
      </c>
      <c r="E16" s="71" t="s">
        <v>97</v>
      </c>
      <c r="F16" s="72" t="s">
        <v>49</v>
      </c>
      <c r="G16" s="73">
        <v>46178</v>
      </c>
      <c r="H16" s="74">
        <v>246177.5</v>
      </c>
    </row>
    <row r="17" spans="2:8" s="75" customFormat="1" ht="56.25" x14ac:dyDescent="0.3">
      <c r="B17" s="69">
        <v>8</v>
      </c>
      <c r="C17" s="70">
        <v>46184</v>
      </c>
      <c r="D17" s="71" t="s">
        <v>98</v>
      </c>
      <c r="E17" s="71" t="s">
        <v>99</v>
      </c>
      <c r="F17" s="72" t="s">
        <v>88</v>
      </c>
      <c r="G17" s="73">
        <v>46175</v>
      </c>
      <c r="H17" s="74">
        <v>333333.33</v>
      </c>
    </row>
    <row r="18" spans="2:8" s="75" customFormat="1" ht="56.25" x14ac:dyDescent="0.3">
      <c r="B18" s="69">
        <v>9</v>
      </c>
      <c r="C18" s="70">
        <v>46184</v>
      </c>
      <c r="D18" s="71" t="s">
        <v>98</v>
      </c>
      <c r="E18" s="71" t="s">
        <v>99</v>
      </c>
      <c r="F18" s="72" t="s">
        <v>89</v>
      </c>
      <c r="G18" s="73">
        <v>46175</v>
      </c>
      <c r="H18" s="74">
        <v>333333.36</v>
      </c>
    </row>
    <row r="19" spans="2:8" s="75" customFormat="1" ht="56.25" x14ac:dyDescent="0.3">
      <c r="B19" s="69">
        <v>10</v>
      </c>
      <c r="C19" s="70">
        <v>46184</v>
      </c>
      <c r="D19" s="71" t="s">
        <v>98</v>
      </c>
      <c r="E19" s="71" t="s">
        <v>99</v>
      </c>
      <c r="F19" s="72" t="s">
        <v>90</v>
      </c>
      <c r="G19" s="73">
        <v>46175</v>
      </c>
      <c r="H19" s="74">
        <v>333333.33</v>
      </c>
    </row>
    <row r="20" spans="2:8" s="75" customFormat="1" ht="56.25" x14ac:dyDescent="0.3">
      <c r="B20" s="69">
        <v>11</v>
      </c>
      <c r="C20" s="70">
        <v>46184</v>
      </c>
      <c r="D20" s="71" t="s">
        <v>98</v>
      </c>
      <c r="E20" s="71" t="s">
        <v>99</v>
      </c>
      <c r="F20" s="72" t="s">
        <v>91</v>
      </c>
      <c r="G20" s="73">
        <v>46175</v>
      </c>
      <c r="H20" s="74">
        <v>333333.33</v>
      </c>
    </row>
    <row r="21" spans="2:8" s="75" customFormat="1" ht="56.25" x14ac:dyDescent="0.3">
      <c r="B21" s="69">
        <v>12</v>
      </c>
      <c r="C21" s="70">
        <v>46184</v>
      </c>
      <c r="D21" s="71" t="s">
        <v>98</v>
      </c>
      <c r="E21" s="71" t="s">
        <v>99</v>
      </c>
      <c r="F21" s="72" t="s">
        <v>109</v>
      </c>
      <c r="G21" s="73">
        <v>46175</v>
      </c>
      <c r="H21" s="74">
        <v>333333.33</v>
      </c>
    </row>
    <row r="22" spans="2:8" s="75" customFormat="1" ht="56.25" x14ac:dyDescent="0.3">
      <c r="B22" s="69">
        <v>13</v>
      </c>
      <c r="C22" s="70">
        <v>46184</v>
      </c>
      <c r="D22" s="71" t="s">
        <v>98</v>
      </c>
      <c r="E22" s="71" t="s">
        <v>99</v>
      </c>
      <c r="F22" s="72" t="s">
        <v>92</v>
      </c>
      <c r="G22" s="73">
        <v>46175</v>
      </c>
      <c r="H22" s="74">
        <v>333333.33</v>
      </c>
    </row>
    <row r="23" spans="2:8" s="75" customFormat="1" ht="56.25" x14ac:dyDescent="0.3">
      <c r="B23" s="69">
        <v>14</v>
      </c>
      <c r="C23" s="70">
        <v>46185</v>
      </c>
      <c r="D23" s="71" t="s">
        <v>46</v>
      </c>
      <c r="E23" s="71" t="s">
        <v>105</v>
      </c>
      <c r="F23" s="72" t="s">
        <v>80</v>
      </c>
      <c r="G23" s="73">
        <v>46170</v>
      </c>
      <c r="H23" s="74">
        <v>86999.63</v>
      </c>
    </row>
    <row r="24" spans="2:8" s="75" customFormat="1" ht="56.25" x14ac:dyDescent="0.3">
      <c r="B24" s="69">
        <v>15</v>
      </c>
      <c r="C24" s="70">
        <v>46188</v>
      </c>
      <c r="D24" s="71" t="s">
        <v>43</v>
      </c>
      <c r="E24" s="71" t="s">
        <v>103</v>
      </c>
      <c r="F24" s="72" t="s">
        <v>100</v>
      </c>
      <c r="G24" s="73" t="s">
        <v>101</v>
      </c>
      <c r="H24" s="74">
        <v>582330</v>
      </c>
    </row>
    <row r="25" spans="2:8" s="75" customFormat="1" ht="56.25" x14ac:dyDescent="0.3">
      <c r="B25" s="69">
        <v>16</v>
      </c>
      <c r="C25" s="70">
        <v>46188</v>
      </c>
      <c r="D25" s="71" t="s">
        <v>43</v>
      </c>
      <c r="E25" s="71" t="s">
        <v>103</v>
      </c>
      <c r="F25" s="72" t="s">
        <v>102</v>
      </c>
      <c r="G25" s="73">
        <v>46182</v>
      </c>
      <c r="H25" s="74">
        <v>237746.4</v>
      </c>
    </row>
    <row r="26" spans="2:8" s="75" customFormat="1" ht="56.25" x14ac:dyDescent="0.3">
      <c r="B26" s="69">
        <v>17</v>
      </c>
      <c r="C26" s="70">
        <v>46190</v>
      </c>
      <c r="D26" s="71" t="s">
        <v>68</v>
      </c>
      <c r="E26" s="71" t="s">
        <v>69</v>
      </c>
      <c r="F26" s="72" t="s">
        <v>81</v>
      </c>
      <c r="G26" s="73">
        <v>46164</v>
      </c>
      <c r="H26" s="74">
        <v>881129.6</v>
      </c>
    </row>
    <row r="27" spans="2:8" s="75" customFormat="1" ht="56.25" x14ac:dyDescent="0.3">
      <c r="B27" s="69">
        <v>18</v>
      </c>
      <c r="C27" s="70">
        <v>46190</v>
      </c>
      <c r="D27" s="71" t="s">
        <v>104</v>
      </c>
      <c r="E27" s="71" t="s">
        <v>105</v>
      </c>
      <c r="F27" s="72" t="s">
        <v>107</v>
      </c>
      <c r="G27" s="73">
        <v>46189</v>
      </c>
      <c r="H27" s="74">
        <v>36072.6</v>
      </c>
    </row>
    <row r="28" spans="2:8" s="75" customFormat="1" ht="37.5" x14ac:dyDescent="0.3">
      <c r="B28" s="69">
        <v>19</v>
      </c>
      <c r="C28" s="70">
        <v>46190</v>
      </c>
      <c r="D28" s="71" t="s">
        <v>43</v>
      </c>
      <c r="E28" s="71" t="s">
        <v>106</v>
      </c>
      <c r="F28" s="72" t="s">
        <v>108</v>
      </c>
      <c r="G28" s="73">
        <v>46189</v>
      </c>
      <c r="H28" s="74">
        <v>18290</v>
      </c>
    </row>
    <row r="29" spans="2:8" s="75" customFormat="1" ht="56.25" x14ac:dyDescent="0.3">
      <c r="B29" s="69">
        <v>20</v>
      </c>
      <c r="C29" s="70">
        <v>46199</v>
      </c>
      <c r="D29" s="71" t="s">
        <v>116</v>
      </c>
      <c r="E29" s="71" t="s">
        <v>117</v>
      </c>
      <c r="F29" s="72" t="s">
        <v>126</v>
      </c>
      <c r="G29" s="73">
        <v>46197</v>
      </c>
      <c r="H29" s="74">
        <v>275171.45</v>
      </c>
    </row>
    <row r="30" spans="2:8" s="75" customFormat="1" ht="56.25" x14ac:dyDescent="0.3">
      <c r="B30" s="69">
        <v>21</v>
      </c>
      <c r="C30" s="70">
        <v>46199</v>
      </c>
      <c r="D30" s="71" t="s">
        <v>38</v>
      </c>
      <c r="E30" s="71" t="s">
        <v>118</v>
      </c>
      <c r="F30" s="72" t="s">
        <v>127</v>
      </c>
      <c r="G30" s="73">
        <v>46186</v>
      </c>
      <c r="H30" s="74">
        <v>98584.65</v>
      </c>
    </row>
    <row r="31" spans="2:8" s="75" customFormat="1" ht="56.25" x14ac:dyDescent="0.3">
      <c r="B31" s="69">
        <v>22</v>
      </c>
      <c r="C31" s="70">
        <v>46199</v>
      </c>
      <c r="D31" s="71" t="s">
        <v>38</v>
      </c>
      <c r="E31" s="71" t="s">
        <v>119</v>
      </c>
      <c r="F31" s="72" t="s">
        <v>128</v>
      </c>
      <c r="G31" s="73">
        <v>46186</v>
      </c>
      <c r="H31" s="74">
        <v>694735.02</v>
      </c>
    </row>
    <row r="32" spans="2:8" s="75" customFormat="1" ht="56.25" x14ac:dyDescent="0.3">
      <c r="B32" s="69">
        <v>23</v>
      </c>
      <c r="C32" s="70">
        <v>46202</v>
      </c>
      <c r="D32" s="71" t="s">
        <v>120</v>
      </c>
      <c r="E32" s="71" t="s">
        <v>121</v>
      </c>
      <c r="F32" s="72" t="s">
        <v>129</v>
      </c>
      <c r="G32" s="73">
        <v>46196</v>
      </c>
      <c r="H32" s="74">
        <v>136998</v>
      </c>
    </row>
    <row r="33" spans="2:10" s="75" customFormat="1" ht="56.25" x14ac:dyDescent="0.3">
      <c r="B33" s="69">
        <v>24</v>
      </c>
      <c r="C33" s="70">
        <v>46202</v>
      </c>
      <c r="D33" s="71" t="s">
        <v>120</v>
      </c>
      <c r="E33" s="71" t="s">
        <v>122</v>
      </c>
      <c r="F33" s="72" t="s">
        <v>130</v>
      </c>
      <c r="G33" s="73">
        <v>46196</v>
      </c>
      <c r="H33" s="74">
        <v>182239.2</v>
      </c>
    </row>
    <row r="34" spans="2:10" s="75" customFormat="1" ht="37.5" x14ac:dyDescent="0.3">
      <c r="B34" s="69">
        <v>25</v>
      </c>
      <c r="C34" s="70">
        <v>46203</v>
      </c>
      <c r="D34" s="71" t="s">
        <v>123</v>
      </c>
      <c r="E34" s="71" t="s">
        <v>124</v>
      </c>
      <c r="F34" s="72" t="s">
        <v>131</v>
      </c>
      <c r="G34" s="73">
        <v>46190</v>
      </c>
      <c r="H34" s="74">
        <v>28320</v>
      </c>
    </row>
    <row r="35" spans="2:10" s="75" customFormat="1" ht="75" x14ac:dyDescent="0.3">
      <c r="B35" s="69">
        <v>26</v>
      </c>
      <c r="C35" s="70"/>
      <c r="D35" s="71" t="s">
        <v>45</v>
      </c>
      <c r="E35" s="71" t="s">
        <v>44</v>
      </c>
      <c r="F35" s="72" t="s">
        <v>132</v>
      </c>
      <c r="G35" s="73">
        <v>46203</v>
      </c>
      <c r="H35" s="74">
        <v>155986.56</v>
      </c>
    </row>
    <row r="36" spans="2:10" s="75" customFormat="1" ht="37.5" x14ac:dyDescent="0.3">
      <c r="B36" s="69">
        <v>27</v>
      </c>
      <c r="C36" s="70"/>
      <c r="D36" s="71" t="s">
        <v>41</v>
      </c>
      <c r="E36" s="71" t="s">
        <v>125</v>
      </c>
      <c r="F36" s="72" t="s">
        <v>133</v>
      </c>
      <c r="G36" s="73">
        <v>46197</v>
      </c>
      <c r="H36" s="74">
        <v>81535.89</v>
      </c>
    </row>
    <row r="37" spans="2:10" s="75" customFormat="1" x14ac:dyDescent="0.3">
      <c r="B37" s="77"/>
      <c r="C37" s="78"/>
      <c r="D37" s="79"/>
      <c r="E37" s="79"/>
      <c r="F37" s="80"/>
      <c r="G37" s="81"/>
      <c r="H37" s="82"/>
    </row>
    <row r="38" spans="2:10" ht="19.5" thickBot="1" x14ac:dyDescent="0.35">
      <c r="B38" s="102" t="s">
        <v>13</v>
      </c>
      <c r="C38" s="102"/>
      <c r="D38" s="102"/>
      <c r="E38" s="102"/>
      <c r="F38" s="102"/>
      <c r="G38" s="102"/>
      <c r="H38" s="83">
        <f>SUM(H10:H37)</f>
        <v>6621734.3199999994</v>
      </c>
    </row>
    <row r="39" spans="2:10" ht="19.5" thickTop="1" x14ac:dyDescent="0.3">
      <c r="B39" s="23"/>
      <c r="C39" s="23"/>
      <c r="D39" s="23"/>
      <c r="E39" s="122"/>
      <c r="F39" s="23"/>
      <c r="G39" s="23"/>
      <c r="H39" s="84"/>
      <c r="I39" s="37"/>
    </row>
    <row r="40" spans="2:10" x14ac:dyDescent="0.3">
      <c r="B40" s="23"/>
      <c r="C40" s="23"/>
      <c r="D40" s="23"/>
      <c r="E40" s="122"/>
      <c r="F40" s="23"/>
      <c r="G40" s="23"/>
      <c r="H40" s="84"/>
      <c r="I40" s="37"/>
      <c r="J40" s="37"/>
    </row>
    <row r="42" spans="2:10" x14ac:dyDescent="0.3">
      <c r="B42" s="103" t="s">
        <v>28</v>
      </c>
      <c r="C42" s="104"/>
      <c r="D42" s="104"/>
      <c r="E42" s="105"/>
    </row>
    <row r="43" spans="2:10" x14ac:dyDescent="0.3">
      <c r="B43" s="86"/>
      <c r="C43" s="87"/>
      <c r="D43" s="87"/>
      <c r="E43" s="123"/>
    </row>
    <row r="44" spans="2:10" x14ac:dyDescent="0.3">
      <c r="B44" s="88" t="s">
        <v>29</v>
      </c>
      <c r="C44" s="89"/>
      <c r="D44" s="90"/>
      <c r="E44" s="91">
        <f>+H38</f>
        <v>6621734.3199999994</v>
      </c>
    </row>
    <row r="45" spans="2:10" x14ac:dyDescent="0.3">
      <c r="B45" s="88" t="s">
        <v>30</v>
      </c>
      <c r="C45" s="89"/>
      <c r="D45" s="90"/>
      <c r="E45" s="91">
        <f>+'INDEMNIZACION 2026'!G18</f>
        <v>0</v>
      </c>
      <c r="H45" s="22"/>
      <c r="I45" s="22"/>
    </row>
    <row r="46" spans="2:10" ht="19.5" thickBot="1" x14ac:dyDescent="0.35">
      <c r="B46" s="92" t="s">
        <v>31</v>
      </c>
      <c r="C46" s="92"/>
      <c r="D46" s="92"/>
      <c r="E46" s="124">
        <f>SUM(E44:E45)</f>
        <v>6621734.3199999994</v>
      </c>
      <c r="H46" s="22"/>
      <c r="I46" s="22"/>
    </row>
    <row r="47" spans="2:10" ht="19.5" thickTop="1" x14ac:dyDescent="0.3">
      <c r="D47" s="22"/>
      <c r="E47" s="33"/>
      <c r="H47" s="22"/>
      <c r="I47" s="22"/>
    </row>
    <row r="48" spans="2:10" x14ac:dyDescent="0.3">
      <c r="D48" s="22"/>
      <c r="E48" s="33"/>
      <c r="H48" s="94"/>
      <c r="I48" s="22"/>
    </row>
    <row r="49" spans="3:12" x14ac:dyDescent="0.3">
      <c r="D49" s="22"/>
      <c r="E49" s="33"/>
      <c r="H49" s="22"/>
      <c r="I49" s="22"/>
      <c r="L49" s="37"/>
    </row>
    <row r="50" spans="3:12" ht="27" customHeight="1" x14ac:dyDescent="0.3">
      <c r="C50" s="31" t="s">
        <v>9</v>
      </c>
      <c r="D50" s="35"/>
      <c r="F50" s="31" t="s">
        <v>10</v>
      </c>
      <c r="G50" s="97"/>
      <c r="H50" s="97"/>
    </row>
    <row r="51" spans="3:12" ht="21.75" customHeight="1" x14ac:dyDescent="0.3">
      <c r="C51" s="23"/>
      <c r="D51" s="59" t="s">
        <v>136</v>
      </c>
      <c r="E51" s="33"/>
      <c r="F51" s="32"/>
      <c r="G51" s="98" t="s">
        <v>82</v>
      </c>
      <c r="H51" s="98"/>
      <c r="L51" s="37"/>
    </row>
    <row r="52" spans="3:12" ht="19.5" customHeight="1" x14ac:dyDescent="0.3">
      <c r="C52" s="23"/>
      <c r="D52" s="60" t="s">
        <v>137</v>
      </c>
      <c r="E52" s="33"/>
      <c r="G52" s="99" t="s">
        <v>83</v>
      </c>
      <c r="H52" s="99"/>
    </row>
    <row r="53" spans="3:12" ht="20.25" x14ac:dyDescent="0.3">
      <c r="C53" s="23"/>
      <c r="D53" s="60" t="s">
        <v>11</v>
      </c>
      <c r="E53" s="33"/>
      <c r="G53" s="100" t="s">
        <v>12</v>
      </c>
      <c r="H53" s="100"/>
    </row>
    <row r="54" spans="3:12" x14ac:dyDescent="0.3">
      <c r="C54" s="23"/>
      <c r="D54" s="93"/>
    </row>
    <row r="55" spans="3:12" x14ac:dyDescent="0.3">
      <c r="C55" s="23"/>
    </row>
    <row r="56" spans="3:12" x14ac:dyDescent="0.3">
      <c r="I56" s="32"/>
    </row>
  </sheetData>
  <mergeCells count="9">
    <mergeCell ref="G50:H50"/>
    <mergeCell ref="G51:H51"/>
    <mergeCell ref="G52:H52"/>
    <mergeCell ref="G53:H53"/>
    <mergeCell ref="B5:H5"/>
    <mergeCell ref="B6:H6"/>
    <mergeCell ref="B7:H7"/>
    <mergeCell ref="B38:G38"/>
    <mergeCell ref="B42:E42"/>
  </mergeCells>
  <conditionalFormatting sqref="F1:F1048576">
    <cfRule type="duplicateValues" dxfId="0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scale="49" orientation="landscape" verticalDpi="300" r:id="rId1"/>
  <rowBreaks count="1" manualBreakCount="1">
    <brk id="24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2FED-BACC-4C94-909D-6DEF1AA429DD}">
  <sheetPr>
    <pageSetUpPr fitToPage="1"/>
  </sheetPr>
  <dimension ref="A1:J27"/>
  <sheetViews>
    <sheetView zoomScale="90" zoomScaleNormal="90" workbookViewId="0">
      <selection activeCell="E24" sqref="E24"/>
    </sheetView>
  </sheetViews>
  <sheetFormatPr baseColWidth="10" defaultColWidth="11.42578125" defaultRowHeight="15.75" x14ac:dyDescent="0.25"/>
  <cols>
    <col min="1" max="1" width="12.42578125" style="4" customWidth="1"/>
    <col min="2" max="2" width="20" style="4" customWidth="1"/>
    <col min="3" max="3" width="29.28515625" style="4" customWidth="1"/>
    <col min="4" max="4" width="46.140625" style="4" customWidth="1"/>
    <col min="5" max="5" width="25.85546875" style="4" customWidth="1"/>
    <col min="6" max="6" width="31.5703125" style="4" customWidth="1"/>
    <col min="7" max="7" width="14.28515625" style="4" bestFit="1" customWidth="1"/>
    <col min="8" max="9" width="11.42578125" style="4"/>
    <col min="10" max="10" width="13" style="4" bestFit="1" customWidth="1"/>
    <col min="11" max="16384" width="11.42578125" style="4"/>
  </cols>
  <sheetData>
    <row r="1" spans="1:7" x14ac:dyDescent="0.25">
      <c r="A1" s="1"/>
      <c r="B1" s="2"/>
      <c r="C1" s="2"/>
      <c r="D1" s="3"/>
      <c r="E1" s="3"/>
      <c r="F1" s="3"/>
      <c r="G1" s="2"/>
    </row>
    <row r="2" spans="1:7" x14ac:dyDescent="0.25">
      <c r="A2" s="1"/>
      <c r="B2" s="2"/>
      <c r="C2" s="2"/>
      <c r="D2" s="3"/>
      <c r="E2" s="3"/>
      <c r="F2" s="3"/>
      <c r="G2" s="2"/>
    </row>
    <row r="3" spans="1:7" x14ac:dyDescent="0.25">
      <c r="A3" s="1"/>
      <c r="B3" s="2"/>
      <c r="C3" s="2"/>
      <c r="D3" s="3"/>
      <c r="E3" s="3"/>
      <c r="F3" s="3"/>
      <c r="G3" s="2"/>
    </row>
    <row r="4" spans="1:7" x14ac:dyDescent="0.25">
      <c r="A4" s="1"/>
      <c r="B4" s="2"/>
      <c r="C4" s="2"/>
      <c r="D4" s="3"/>
      <c r="E4" s="3"/>
      <c r="F4" s="3"/>
      <c r="G4" s="2"/>
    </row>
    <row r="5" spans="1:7" x14ac:dyDescent="0.25">
      <c r="A5" s="1"/>
      <c r="B5" s="2"/>
      <c r="C5" s="2"/>
      <c r="D5" s="3"/>
      <c r="E5" s="3"/>
      <c r="F5" s="3"/>
      <c r="G5" s="2"/>
    </row>
    <row r="6" spans="1:7" x14ac:dyDescent="0.25">
      <c r="A6" s="1"/>
      <c r="B6" s="2"/>
      <c r="C6" s="2"/>
      <c r="D6" s="3"/>
      <c r="E6" s="3"/>
      <c r="F6" s="3"/>
      <c r="G6" s="2"/>
    </row>
    <row r="7" spans="1:7" x14ac:dyDescent="0.25">
      <c r="A7" s="1"/>
      <c r="B7" s="2"/>
      <c r="C7" s="2"/>
      <c r="D7" s="3"/>
      <c r="E7" s="3"/>
      <c r="F7" s="3"/>
      <c r="G7" s="2"/>
    </row>
    <row r="8" spans="1:7" ht="20.25" x14ac:dyDescent="0.3">
      <c r="A8" s="106" t="s">
        <v>0</v>
      </c>
      <c r="B8" s="106"/>
      <c r="C8" s="106"/>
      <c r="D8" s="106"/>
      <c r="E8" s="106"/>
      <c r="F8" s="106"/>
      <c r="G8" s="106"/>
    </row>
    <row r="9" spans="1:7" ht="20.25" x14ac:dyDescent="0.3">
      <c r="A9" s="106" t="s">
        <v>1</v>
      </c>
      <c r="B9" s="106"/>
      <c r="C9" s="106"/>
      <c r="D9" s="106"/>
      <c r="E9" s="106"/>
      <c r="F9" s="106"/>
      <c r="G9" s="106"/>
    </row>
    <row r="10" spans="1:7" ht="20.25" x14ac:dyDescent="0.3">
      <c r="A10" s="106" t="s">
        <v>111</v>
      </c>
      <c r="B10" s="106"/>
      <c r="C10" s="106"/>
      <c r="D10" s="106"/>
      <c r="E10" s="106"/>
      <c r="F10" s="106"/>
      <c r="G10" s="106"/>
    </row>
    <row r="11" spans="1:7" x14ac:dyDescent="0.25">
      <c r="A11" s="107"/>
      <c r="B11" s="107"/>
      <c r="C11" s="107"/>
      <c r="D11" s="107"/>
      <c r="E11" s="107"/>
      <c r="F11" s="107"/>
      <c r="G11" s="107"/>
    </row>
    <row r="12" spans="1:7" x14ac:dyDescent="0.25">
      <c r="A12" s="108" t="s">
        <v>14</v>
      </c>
      <c r="B12" s="108"/>
      <c r="C12" s="108"/>
      <c r="D12" s="108"/>
      <c r="E12" s="108"/>
      <c r="F12" s="108"/>
      <c r="G12" s="108"/>
    </row>
    <row r="13" spans="1:7" ht="31.5" x14ac:dyDescent="0.25">
      <c r="A13" s="5" t="s">
        <v>15</v>
      </c>
      <c r="B13" s="5" t="s">
        <v>16</v>
      </c>
      <c r="C13" s="5" t="s">
        <v>17</v>
      </c>
      <c r="D13" s="6" t="s">
        <v>18</v>
      </c>
      <c r="E13" s="6" t="s">
        <v>19</v>
      </c>
      <c r="F13" s="6" t="s">
        <v>20</v>
      </c>
      <c r="G13" s="7" t="s">
        <v>21</v>
      </c>
    </row>
    <row r="14" spans="1:7" x14ac:dyDescent="0.25">
      <c r="A14" s="8">
        <v>1</v>
      </c>
      <c r="B14" s="9"/>
      <c r="C14" s="10" t="s">
        <v>42</v>
      </c>
      <c r="D14" s="52"/>
      <c r="E14" s="12"/>
      <c r="F14" s="12"/>
      <c r="G14" s="12"/>
    </row>
    <row r="15" spans="1:7" x14ac:dyDescent="0.25">
      <c r="A15" s="8">
        <v>2</v>
      </c>
      <c r="B15" s="9"/>
      <c r="C15" s="10" t="s">
        <v>42</v>
      </c>
      <c r="D15" s="11"/>
      <c r="E15" s="12"/>
      <c r="F15" s="12"/>
      <c r="G15" s="12"/>
    </row>
    <row r="16" spans="1:7" x14ac:dyDescent="0.25">
      <c r="A16" s="8">
        <v>3</v>
      </c>
      <c r="B16" s="9"/>
      <c r="C16" s="10" t="s">
        <v>42</v>
      </c>
      <c r="D16" s="11"/>
      <c r="E16" s="12"/>
      <c r="F16" s="12"/>
      <c r="G16" s="12">
        <f>E16+F16</f>
        <v>0</v>
      </c>
    </row>
    <row r="17" spans="1:10" x14ac:dyDescent="0.25">
      <c r="A17" s="8"/>
      <c r="B17" s="9"/>
      <c r="C17" s="10"/>
      <c r="D17" s="11"/>
      <c r="E17" s="12"/>
      <c r="F17" s="12"/>
      <c r="G17" s="12">
        <f>+E17+F17</f>
        <v>0</v>
      </c>
    </row>
    <row r="18" spans="1:10" ht="16.5" thickBot="1" x14ac:dyDescent="0.3">
      <c r="A18" s="13"/>
      <c r="B18" s="112" t="s">
        <v>84</v>
      </c>
      <c r="C18" s="112"/>
      <c r="D18" s="112"/>
      <c r="E18" s="14">
        <f>SUM(E14:E17)</f>
        <v>0</v>
      </c>
      <c r="F18" s="14">
        <f>SUM(F14:F17)</f>
        <v>0</v>
      </c>
      <c r="G18" s="14">
        <f>SUM(G14:G17)</f>
        <v>0</v>
      </c>
    </row>
    <row r="19" spans="1:10" ht="16.5" thickTop="1" x14ac:dyDescent="0.25">
      <c r="G19" s="4" t="s">
        <v>22</v>
      </c>
    </row>
    <row r="20" spans="1:10" x14ac:dyDescent="0.25">
      <c r="G20" s="4" t="s">
        <v>22</v>
      </c>
    </row>
    <row r="21" spans="1:10" x14ac:dyDescent="0.25">
      <c r="G21" s="4" t="s">
        <v>22</v>
      </c>
      <c r="J21" s="16"/>
    </row>
    <row r="22" spans="1:10" s="15" customFormat="1" x14ac:dyDescent="0.25">
      <c r="A22" s="4"/>
      <c r="B22" s="4"/>
      <c r="C22" s="4"/>
      <c r="D22" s="4"/>
      <c r="E22" s="4"/>
      <c r="F22" s="4"/>
      <c r="G22" s="4"/>
    </row>
    <row r="23" spans="1:10" s="15" customFormat="1" x14ac:dyDescent="0.25">
      <c r="A23" s="4"/>
      <c r="B23" s="4"/>
      <c r="C23" s="4"/>
      <c r="D23" s="4"/>
      <c r="E23" s="4"/>
      <c r="F23" s="4"/>
      <c r="G23" s="4"/>
    </row>
    <row r="24" spans="1:10" x14ac:dyDescent="0.25">
      <c r="B24" s="95" t="s">
        <v>9</v>
      </c>
      <c r="E24" s="95" t="s">
        <v>10</v>
      </c>
      <c r="F24" s="110"/>
      <c r="G24" s="110"/>
    </row>
    <row r="25" spans="1:10" x14ac:dyDescent="0.25">
      <c r="C25" s="125" t="s">
        <v>136</v>
      </c>
      <c r="D25" s="96"/>
      <c r="E25" s="96"/>
      <c r="F25" s="109" t="s">
        <v>82</v>
      </c>
      <c r="G25" s="109"/>
    </row>
    <row r="26" spans="1:10" ht="15.75" customHeight="1" x14ac:dyDescent="0.25">
      <c r="C26" s="126" t="s">
        <v>137</v>
      </c>
      <c r="D26" s="96"/>
      <c r="E26" s="96"/>
      <c r="F26" s="111" t="s">
        <v>83</v>
      </c>
      <c r="G26" s="111"/>
    </row>
    <row r="27" spans="1:10" x14ac:dyDescent="0.25">
      <c r="C27" s="96" t="s">
        <v>11</v>
      </c>
      <c r="D27" s="96" t="s">
        <v>35</v>
      </c>
      <c r="E27" s="96"/>
      <c r="F27" s="111" t="s">
        <v>12</v>
      </c>
      <c r="G27" s="111"/>
    </row>
  </sheetData>
  <mergeCells count="10">
    <mergeCell ref="F26:G26"/>
    <mergeCell ref="F25:G25"/>
    <mergeCell ref="F24:G24"/>
    <mergeCell ref="F27:G27"/>
    <mergeCell ref="B18:D18"/>
    <mergeCell ref="A8:G8"/>
    <mergeCell ref="A9:G9"/>
    <mergeCell ref="A10:G10"/>
    <mergeCell ref="A11:G11"/>
    <mergeCell ref="A12:G12"/>
  </mergeCells>
  <pageMargins left="0.7" right="0.7" top="0.75" bottom="0.75" header="0.3" footer="0.3"/>
  <pageSetup scale="68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10C8-625F-49D8-9465-0973DA22FCF4}">
  <dimension ref="A1:AU34"/>
  <sheetViews>
    <sheetView tabSelected="1" topLeftCell="A10" zoomScale="80" zoomScaleNormal="80" zoomScaleSheetLayoutView="70" workbookViewId="0">
      <selection activeCell="A26" sqref="A26:XFD26"/>
    </sheetView>
  </sheetViews>
  <sheetFormatPr baseColWidth="10" defaultColWidth="11.42578125" defaultRowHeight="18.75" x14ac:dyDescent="0.3"/>
  <cols>
    <col min="1" max="1" width="26" style="17" bestFit="1" customWidth="1"/>
    <col min="2" max="2" width="43.85546875" style="33" customWidth="1"/>
    <col min="3" max="3" width="49.5703125" style="33" bestFit="1" customWidth="1"/>
    <col min="4" max="4" width="21.85546875" style="22" customWidth="1"/>
    <col min="5" max="5" width="28" style="17" customWidth="1"/>
    <col min="6" max="6" width="28" style="22" bestFit="1" customWidth="1"/>
    <col min="7" max="7" width="21" style="34" bestFit="1" customWidth="1"/>
    <col min="8" max="8" width="21" style="34" customWidth="1"/>
    <col min="9" max="9" width="18.140625" style="17" bestFit="1" customWidth="1"/>
    <col min="10" max="11" width="16.85546875" style="17" bestFit="1" customWidth="1"/>
    <col min="12" max="12" width="11.42578125" style="17"/>
    <col min="13" max="13" width="14.140625" style="17" bestFit="1" customWidth="1"/>
    <col min="14" max="16384" width="11.42578125" style="17"/>
  </cols>
  <sheetData>
    <row r="1" spans="1:47" ht="20.25" x14ac:dyDescent="0.3">
      <c r="A1" s="39"/>
      <c r="B1" s="40"/>
      <c r="C1" s="40"/>
      <c r="D1" s="41"/>
      <c r="E1" s="39"/>
      <c r="F1" s="41"/>
      <c r="G1" s="42"/>
      <c r="H1" s="42"/>
      <c r="I1" s="39"/>
    </row>
    <row r="2" spans="1:47" ht="20.25" x14ac:dyDescent="0.3">
      <c r="A2" s="39"/>
      <c r="B2" s="40"/>
      <c r="C2" s="40"/>
      <c r="D2" s="41"/>
      <c r="E2" s="39"/>
      <c r="F2" s="41"/>
      <c r="G2" s="42"/>
      <c r="H2" s="42"/>
      <c r="I2" s="39"/>
    </row>
    <row r="3" spans="1:47" ht="22.5" x14ac:dyDescent="0.3">
      <c r="A3" s="113" t="s">
        <v>0</v>
      </c>
      <c r="B3" s="113"/>
      <c r="C3" s="113"/>
      <c r="D3" s="113"/>
      <c r="E3" s="113"/>
      <c r="F3" s="113"/>
      <c r="G3" s="113"/>
      <c r="H3" s="113"/>
      <c r="I3" s="113"/>
    </row>
    <row r="4" spans="1:47" ht="22.5" x14ac:dyDescent="0.3">
      <c r="A4" s="113" t="s">
        <v>23</v>
      </c>
      <c r="B4" s="113"/>
      <c r="C4" s="113"/>
      <c r="D4" s="113"/>
      <c r="E4" s="113"/>
      <c r="F4" s="113"/>
      <c r="G4" s="113"/>
      <c r="H4" s="113"/>
      <c r="I4" s="113"/>
    </row>
    <row r="5" spans="1:47" ht="22.5" x14ac:dyDescent="0.3">
      <c r="A5" s="113" t="s">
        <v>85</v>
      </c>
      <c r="B5" s="113"/>
      <c r="C5" s="113"/>
      <c r="D5" s="113"/>
      <c r="E5" s="113"/>
      <c r="F5" s="113"/>
      <c r="G5" s="113"/>
      <c r="H5" s="113"/>
      <c r="I5" s="113"/>
    </row>
    <row r="6" spans="1:47" ht="23.25" x14ac:dyDescent="0.35">
      <c r="A6" s="53"/>
      <c r="B6" s="54"/>
      <c r="C6" s="54"/>
      <c r="D6" s="55"/>
      <c r="E6" s="53"/>
      <c r="F6" s="55"/>
      <c r="G6" s="56"/>
      <c r="H6" s="56"/>
      <c r="I6" s="53"/>
    </row>
    <row r="7" spans="1:47" ht="56.25" x14ac:dyDescent="0.3">
      <c r="A7" s="18" t="s">
        <v>3</v>
      </c>
      <c r="B7" s="18" t="s">
        <v>4</v>
      </c>
      <c r="C7" s="18" t="s">
        <v>5</v>
      </c>
      <c r="D7" s="18" t="s">
        <v>24</v>
      </c>
      <c r="E7" s="18" t="s">
        <v>6</v>
      </c>
      <c r="F7" s="19" t="s">
        <v>7</v>
      </c>
      <c r="G7" s="20" t="s">
        <v>25</v>
      </c>
      <c r="H7" s="20" t="s">
        <v>26</v>
      </c>
      <c r="I7" s="21" t="s">
        <v>27</v>
      </c>
    </row>
    <row r="8" spans="1:47" s="49" customFormat="1" ht="90.95" customHeight="1" x14ac:dyDescent="0.3">
      <c r="A8" s="76">
        <v>46156</v>
      </c>
      <c r="B8" s="71" t="s">
        <v>112</v>
      </c>
      <c r="C8" s="71" t="s">
        <v>53</v>
      </c>
      <c r="D8" s="115" t="s">
        <v>113</v>
      </c>
      <c r="E8" s="72" t="s">
        <v>70</v>
      </c>
      <c r="F8" s="73">
        <v>46154</v>
      </c>
      <c r="G8" s="116">
        <v>24513.71</v>
      </c>
      <c r="H8" s="116">
        <v>24513.71</v>
      </c>
      <c r="I8" s="117">
        <v>46182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</row>
    <row r="9" spans="1:47" s="49" customFormat="1" ht="66" customHeight="1" x14ac:dyDescent="0.3">
      <c r="A9" s="76">
        <v>46157</v>
      </c>
      <c r="B9" s="118" t="s">
        <v>54</v>
      </c>
      <c r="C9" s="118" t="s">
        <v>55</v>
      </c>
      <c r="D9" s="119" t="s">
        <v>114</v>
      </c>
      <c r="E9" s="120" t="s">
        <v>71</v>
      </c>
      <c r="F9" s="121">
        <v>46155</v>
      </c>
      <c r="G9" s="116">
        <v>73514</v>
      </c>
      <c r="H9" s="116">
        <v>73514</v>
      </c>
      <c r="I9" s="117">
        <v>46178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s="49" customFormat="1" ht="75.75" customHeight="1" x14ac:dyDescent="0.3">
      <c r="A10" s="76">
        <v>46161</v>
      </c>
      <c r="B10" s="71" t="s">
        <v>38</v>
      </c>
      <c r="C10" s="71" t="s">
        <v>56</v>
      </c>
      <c r="D10" s="115" t="s">
        <v>115</v>
      </c>
      <c r="E10" s="72" t="s">
        <v>72</v>
      </c>
      <c r="F10" s="70">
        <v>46155</v>
      </c>
      <c r="G10" s="116">
        <v>695319.69</v>
      </c>
      <c r="H10" s="116">
        <v>695319.69</v>
      </c>
      <c r="I10" s="117">
        <v>46182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</row>
    <row r="11" spans="1:47" s="49" customFormat="1" ht="60.75" customHeight="1" x14ac:dyDescent="0.3">
      <c r="A11" s="76">
        <v>46168</v>
      </c>
      <c r="B11" s="71" t="s">
        <v>38</v>
      </c>
      <c r="C11" s="71" t="s">
        <v>59</v>
      </c>
      <c r="D11" s="115" t="s">
        <v>115</v>
      </c>
      <c r="E11" s="72" t="s">
        <v>74</v>
      </c>
      <c r="F11" s="70">
        <v>46155</v>
      </c>
      <c r="G11" s="116">
        <v>98584.65</v>
      </c>
      <c r="H11" s="116">
        <v>98584.65</v>
      </c>
      <c r="I11" s="117">
        <v>46178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</row>
    <row r="12" spans="1:47" s="49" customFormat="1" ht="83.25" customHeight="1" x14ac:dyDescent="0.3">
      <c r="A12" s="76">
        <v>46168</v>
      </c>
      <c r="B12" s="71" t="s">
        <v>60</v>
      </c>
      <c r="C12" s="71" t="s">
        <v>61</v>
      </c>
      <c r="D12" s="115" t="s">
        <v>134</v>
      </c>
      <c r="E12" s="72" t="s">
        <v>75</v>
      </c>
      <c r="F12" s="70">
        <v>46154</v>
      </c>
      <c r="G12" s="116">
        <v>268000</v>
      </c>
      <c r="H12" s="116">
        <v>268000</v>
      </c>
      <c r="I12" s="117">
        <v>46190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</row>
    <row r="13" spans="1:47" s="49" customFormat="1" ht="73.5" customHeight="1" x14ac:dyDescent="0.3">
      <c r="A13" s="76">
        <v>46169</v>
      </c>
      <c r="B13" s="71" t="s">
        <v>64</v>
      </c>
      <c r="C13" s="71" t="s">
        <v>65</v>
      </c>
      <c r="D13" s="115" t="s">
        <v>135</v>
      </c>
      <c r="E13" s="72" t="s">
        <v>77</v>
      </c>
      <c r="F13" s="70">
        <v>46169</v>
      </c>
      <c r="G13" s="116">
        <v>107970</v>
      </c>
      <c r="H13" s="116">
        <v>107970</v>
      </c>
      <c r="I13" s="117">
        <v>46190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</row>
    <row r="14" spans="1:47" s="49" customFormat="1" ht="60.75" customHeight="1" x14ac:dyDescent="0.3">
      <c r="A14" s="76">
        <v>46169</v>
      </c>
      <c r="B14" s="71" t="s">
        <v>47</v>
      </c>
      <c r="C14" s="71" t="s">
        <v>66</v>
      </c>
      <c r="D14" s="115">
        <v>130413772</v>
      </c>
      <c r="E14" s="72" t="s">
        <v>78</v>
      </c>
      <c r="F14" s="70">
        <v>46163</v>
      </c>
      <c r="G14" s="116">
        <v>54256.89</v>
      </c>
      <c r="H14" s="116">
        <v>54256.89</v>
      </c>
      <c r="I14" s="117">
        <v>46190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</row>
    <row r="15" spans="1:47" s="49" customFormat="1" ht="60.75" customHeight="1" x14ac:dyDescent="0.3">
      <c r="A15" s="76">
        <v>46170</v>
      </c>
      <c r="B15" s="118" t="s">
        <v>48</v>
      </c>
      <c r="C15" s="118" t="s">
        <v>67</v>
      </c>
      <c r="D15" s="119">
        <v>130878511</v>
      </c>
      <c r="E15" s="120" t="s">
        <v>79</v>
      </c>
      <c r="F15" s="121">
        <v>46170</v>
      </c>
      <c r="G15" s="116">
        <v>597863.52</v>
      </c>
      <c r="H15" s="116">
        <v>597863.52</v>
      </c>
      <c r="I15" s="117">
        <v>46191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</row>
    <row r="16" spans="1:47" s="49" customFormat="1" x14ac:dyDescent="0.3">
      <c r="A16" s="9"/>
      <c r="B16" s="43"/>
      <c r="C16" s="43"/>
      <c r="D16" s="44"/>
      <c r="E16" s="45"/>
      <c r="F16" s="46"/>
      <c r="G16" s="47"/>
      <c r="H16" s="47"/>
      <c r="I16" s="48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</row>
    <row r="17" spans="1:10" ht="19.5" thickBot="1" x14ac:dyDescent="0.35">
      <c r="A17" s="23"/>
      <c r="B17" s="102"/>
      <c r="C17" s="102"/>
      <c r="D17" s="102"/>
      <c r="E17" s="102"/>
      <c r="F17" s="102"/>
      <c r="G17" s="58">
        <f>SUM(G8:G16)</f>
        <v>1920022.4599999997</v>
      </c>
      <c r="H17" s="24">
        <f>SUM(H8:H16)</f>
        <v>1920022.4599999997</v>
      </c>
    </row>
    <row r="18" spans="1:10" ht="19.5" thickTop="1" x14ac:dyDescent="0.3">
      <c r="A18" s="23"/>
      <c r="B18" s="23"/>
      <c r="C18" s="23"/>
      <c r="D18" s="23"/>
      <c r="E18" s="23"/>
      <c r="F18" s="23"/>
      <c r="G18" s="25"/>
      <c r="H18" s="25"/>
    </row>
    <row r="19" spans="1:10" x14ac:dyDescent="0.3">
      <c r="A19" s="23"/>
      <c r="B19" s="23"/>
      <c r="C19" s="23"/>
      <c r="D19" s="23"/>
      <c r="E19" s="23"/>
      <c r="F19" s="23"/>
      <c r="G19" s="25"/>
      <c r="H19" s="25"/>
    </row>
    <row r="20" spans="1:10" x14ac:dyDescent="0.3">
      <c r="A20" s="23"/>
      <c r="B20" s="23"/>
      <c r="C20" s="23"/>
      <c r="D20" s="23"/>
      <c r="E20" s="23"/>
      <c r="F20" s="23"/>
      <c r="G20" s="25"/>
      <c r="H20" s="25"/>
    </row>
    <row r="21" spans="1:10" x14ac:dyDescent="0.3">
      <c r="A21" s="23"/>
      <c r="B21" s="23"/>
      <c r="C21" s="23"/>
      <c r="D21" s="23"/>
      <c r="E21" s="23"/>
      <c r="F21" s="23"/>
      <c r="G21" s="25"/>
      <c r="H21" s="17"/>
    </row>
    <row r="22" spans="1:10" x14ac:dyDescent="0.3">
      <c r="A22" s="114" t="s">
        <v>32</v>
      </c>
      <c r="B22" s="114"/>
      <c r="C22" s="114"/>
      <c r="D22" s="114"/>
      <c r="E22" s="114"/>
      <c r="F22" s="114"/>
      <c r="G22" s="114"/>
      <c r="H22" s="17"/>
    </row>
    <row r="23" spans="1:10" ht="37.5" x14ac:dyDescent="0.3">
      <c r="A23" s="26" t="s">
        <v>16</v>
      </c>
      <c r="B23" s="27" t="s">
        <v>33</v>
      </c>
      <c r="C23" s="27" t="s">
        <v>17</v>
      </c>
      <c r="D23" s="27" t="s">
        <v>19</v>
      </c>
      <c r="E23" s="28" t="s">
        <v>20</v>
      </c>
      <c r="F23" s="28" t="s">
        <v>34</v>
      </c>
      <c r="G23" s="28" t="s">
        <v>27</v>
      </c>
      <c r="H23" s="17"/>
    </row>
    <row r="24" spans="1:10" x14ac:dyDescent="0.3">
      <c r="A24" s="9"/>
      <c r="B24" s="52"/>
      <c r="C24" s="10" t="s">
        <v>36</v>
      </c>
      <c r="D24" s="12"/>
      <c r="E24" s="12"/>
      <c r="F24" s="12"/>
      <c r="G24" s="57"/>
      <c r="H24" s="25"/>
    </row>
    <row r="25" spans="1:10" x14ac:dyDescent="0.3">
      <c r="A25" s="9"/>
      <c r="B25" s="11"/>
      <c r="C25" s="10" t="s">
        <v>36</v>
      </c>
      <c r="D25" s="12"/>
      <c r="E25" s="50"/>
      <c r="F25" s="12"/>
      <c r="G25" s="57"/>
      <c r="H25" s="25"/>
    </row>
    <row r="26" spans="1:10" x14ac:dyDescent="0.3">
      <c r="A26" s="9"/>
      <c r="B26" s="11"/>
      <c r="C26" s="10" t="s">
        <v>36</v>
      </c>
      <c r="D26" s="12"/>
      <c r="E26" s="50"/>
      <c r="F26" s="50"/>
      <c r="G26" s="57"/>
      <c r="H26" s="25"/>
    </row>
    <row r="27" spans="1:10" ht="19.5" thickBot="1" x14ac:dyDescent="0.35">
      <c r="A27" s="23"/>
      <c r="B27" s="102" t="s">
        <v>13</v>
      </c>
      <c r="C27" s="102"/>
      <c r="D27" s="29"/>
      <c r="E27" s="29"/>
      <c r="F27" s="30">
        <f>SUM(F24:F26)</f>
        <v>0</v>
      </c>
      <c r="G27" s="25"/>
      <c r="H27" s="25"/>
    </row>
    <row r="28" spans="1:10" ht="19.5" thickTop="1" x14ac:dyDescent="0.3">
      <c r="A28" s="23"/>
      <c r="B28" s="23"/>
      <c r="C28" s="23"/>
      <c r="D28" s="23"/>
      <c r="E28" s="23"/>
      <c r="F28" s="23"/>
      <c r="G28" s="25"/>
      <c r="H28" s="25"/>
    </row>
    <row r="29" spans="1:10" x14ac:dyDescent="0.3">
      <c r="B29" s="23"/>
      <c r="C29" s="23"/>
      <c r="D29" s="23"/>
      <c r="E29" s="23"/>
      <c r="F29" s="23"/>
      <c r="G29" s="25"/>
      <c r="H29" s="25"/>
    </row>
    <row r="30" spans="1:10" x14ac:dyDescent="0.3">
      <c r="A30" s="31"/>
      <c r="B30" s="22"/>
      <c r="C30" s="32"/>
      <c r="D30" s="31"/>
      <c r="E30" s="33"/>
      <c r="F30" s="33"/>
    </row>
    <row r="31" spans="1:10" ht="20.25" x14ac:dyDescent="0.3">
      <c r="A31" s="127" t="s">
        <v>9</v>
      </c>
      <c r="B31" s="35"/>
      <c r="E31" s="127" t="s">
        <v>10</v>
      </c>
      <c r="F31" s="97"/>
      <c r="G31" s="97"/>
      <c r="I31" s="36"/>
    </row>
    <row r="32" spans="1:10" ht="20.25" x14ac:dyDescent="0.3">
      <c r="A32" s="23"/>
      <c r="B32" s="59" t="s">
        <v>136</v>
      </c>
      <c r="E32" s="22"/>
      <c r="F32" s="98" t="s">
        <v>82</v>
      </c>
      <c r="G32" s="98"/>
      <c r="J32" s="37"/>
    </row>
    <row r="33" spans="1:13" ht="20.25" customHeight="1" x14ac:dyDescent="0.3">
      <c r="A33" s="23"/>
      <c r="B33" s="60" t="s">
        <v>137</v>
      </c>
      <c r="E33" s="22"/>
      <c r="F33" s="99" t="s">
        <v>83</v>
      </c>
      <c r="G33" s="99"/>
      <c r="I33" s="51"/>
    </row>
    <row r="34" spans="1:13" ht="20.25" x14ac:dyDescent="0.3">
      <c r="A34" s="23"/>
      <c r="B34" s="60" t="s">
        <v>11</v>
      </c>
      <c r="C34" s="32"/>
      <c r="E34" s="22"/>
      <c r="F34" s="100" t="s">
        <v>12</v>
      </c>
      <c r="G34" s="100"/>
      <c r="M34" s="38"/>
    </row>
  </sheetData>
  <mergeCells count="10">
    <mergeCell ref="F33:G33"/>
    <mergeCell ref="F34:G34"/>
    <mergeCell ref="A3:I3"/>
    <mergeCell ref="A4:I4"/>
    <mergeCell ref="A5:I5"/>
    <mergeCell ref="F31:G31"/>
    <mergeCell ref="F32:G32"/>
    <mergeCell ref="B17:F17"/>
    <mergeCell ref="B27:C27"/>
    <mergeCell ref="A22:G22"/>
  </mergeCells>
  <printOptions horizontalCentered="1"/>
  <pageMargins left="0.70866141732283472" right="0.70866141732283472" top="0.74803149606299213" bottom="0.74803149606299213" header="0.31496062992125984" footer="0.31496062992125984"/>
  <pageSetup scale="4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CXP PROVEEDORES JUNIO 2026</vt:lpstr>
      <vt:lpstr>INDEMNIZACION 2026</vt:lpstr>
      <vt:lpstr>PAGADAS JUNIO 2026</vt:lpstr>
      <vt:lpstr>'CXP PROVEEDORES JUNIO 2026'!Área_de_impresión</vt:lpstr>
      <vt:lpstr>'PAGADAS 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Guillermina Rosario De los Santos</dc:creator>
  <cp:lastModifiedBy>Guillermina Rosario De Los Santos</cp:lastModifiedBy>
  <cp:lastPrinted>2026-07-03T12:44:47Z</cp:lastPrinted>
  <dcterms:created xsi:type="dcterms:W3CDTF">2015-06-05T18:19:34Z</dcterms:created>
  <dcterms:modified xsi:type="dcterms:W3CDTF">2026-07-03T12:46:01Z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2025-08-18T14:47:08Z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88c0bba6-7627-40d9-897c-ff356b035c5e</vt:lpwstr>
  </property>
  <property fmtid="{D5CDD505-2E9C-101B-9397-08002B2CF9AE}" pid="7" name="MSIP_Label_defa4170-0d19-0005-0004-bc88714345d2_ActionId">
    <vt:lpwstr>dbdc38b2-c8c5-4423-a47c-3016d0daa85b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