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ms-digemaps-256\BUZON\buzon\PRESUPUESTO\2026\OAI\7 - Julio\"/>
    </mc:Choice>
  </mc:AlternateContent>
  <xr:revisionPtr revIDLastSave="0" documentId="13_ncr:1_{6E9CAA01-1129-473D-B133-6D1BAEF7394C}" xr6:coauthVersionLast="47" xr6:coauthVersionMax="47" xr10:uidLastSave="{00000000-0000-0000-0000-000000000000}"/>
  <bookViews>
    <workbookView xWindow="-120" yWindow="-120" windowWidth="29040" windowHeight="15720" activeTab="2" xr2:uid="{784E5D24-0E0A-4A1C-AEDB-8C414D77F257}"/>
  </bookViews>
  <sheets>
    <sheet name="P1 Presupuesto Aprobado" sheetId="1" r:id="rId1"/>
    <sheet name="P2 Presupuesto Aprobado-Ejec " sheetId="2" r:id="rId2"/>
    <sheet name="P3 Ejecución" sheetId="3" r:id="rId3"/>
  </sheets>
  <definedNames>
    <definedName name="_xlnm.Print_Area" localSheetId="0">'P1 Presupuesto Aprobado'!$A$1:$C$95</definedName>
    <definedName name="_xlnm.Print_Area" localSheetId="1">'P2 Presupuesto Aprobado-Ejec '!$A$1:$K$96</definedName>
    <definedName name="_xlnm.Print_Area" localSheetId="2">'P3 Ejecución'!$A$1:$I$93</definedName>
    <definedName name="_xlnm.Print_Titles" localSheetId="0">'P1 Presupuesto Aprobado'!$2:$9</definedName>
    <definedName name="_xlnm.Print_Titles" localSheetId="1">'P2 Presupuesto Aprobado-Ejec '!$2:$9</definedName>
    <definedName name="_xlnm.Print_Titles" localSheetId="2">'P3 Ejecución'!$2:$8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3" l="1"/>
  <c r="B19" i="3"/>
  <c r="B20" i="3"/>
  <c r="B21" i="3"/>
  <c r="B22" i="3"/>
  <c r="B23" i="3"/>
  <c r="B24" i="3"/>
  <c r="B25" i="3"/>
  <c r="B17" i="3"/>
  <c r="C53" i="1"/>
  <c r="D37" i="2"/>
  <c r="B14" i="3"/>
  <c r="B53" i="1"/>
  <c r="B72" i="3"/>
  <c r="B73" i="3"/>
  <c r="B71" i="3"/>
  <c r="B69" i="3"/>
  <c r="B68" i="3"/>
  <c r="B64" i="3"/>
  <c r="B65" i="3"/>
  <c r="B66" i="3"/>
  <c r="B63" i="3"/>
  <c r="B54" i="3"/>
  <c r="B55" i="3"/>
  <c r="B56" i="3"/>
  <c r="B57" i="3"/>
  <c r="B58" i="3"/>
  <c r="B59" i="3"/>
  <c r="B60" i="3"/>
  <c r="B61" i="3"/>
  <c r="B53" i="3"/>
  <c r="B47" i="3"/>
  <c r="B48" i="3"/>
  <c r="B49" i="3"/>
  <c r="B50" i="3"/>
  <c r="B51" i="3"/>
  <c r="B46" i="3"/>
  <c r="B38" i="3"/>
  <c r="B39" i="3"/>
  <c r="B40" i="3"/>
  <c r="B41" i="3"/>
  <c r="B42" i="3"/>
  <c r="B43" i="3"/>
  <c r="B44" i="3"/>
  <c r="B37" i="3"/>
  <c r="B28" i="3"/>
  <c r="B29" i="3"/>
  <c r="B30" i="3"/>
  <c r="B31" i="3"/>
  <c r="B32" i="3"/>
  <c r="B33" i="3"/>
  <c r="B34" i="3"/>
  <c r="B35" i="3"/>
  <c r="B27" i="3"/>
  <c r="B12" i="3"/>
  <c r="B15" i="3"/>
  <c r="B11" i="3"/>
  <c r="B13" i="3"/>
  <c r="C67" i="2" l="1"/>
  <c r="C66" i="2"/>
  <c r="C65" i="2"/>
  <c r="C64" i="2"/>
  <c r="C62" i="2"/>
  <c r="C61" i="2"/>
  <c r="C60" i="2"/>
  <c r="C59" i="2"/>
  <c r="C58" i="2"/>
  <c r="C57" i="2"/>
  <c r="C56" i="2"/>
  <c r="C55" i="2"/>
  <c r="C54" i="2"/>
  <c r="C52" i="2"/>
  <c r="C51" i="2"/>
  <c r="C50" i="2"/>
  <c r="C49" i="2"/>
  <c r="C48" i="2"/>
  <c r="C47" i="2"/>
  <c r="C45" i="2"/>
  <c r="C44" i="2"/>
  <c r="C43" i="2"/>
  <c r="C42" i="2"/>
  <c r="C41" i="2"/>
  <c r="C40" i="2"/>
  <c r="C39" i="2"/>
  <c r="C38" i="2"/>
  <c r="C36" i="2"/>
  <c r="C35" i="2"/>
  <c r="C34" i="2"/>
  <c r="C33" i="2"/>
  <c r="C32" i="2"/>
  <c r="C31" i="2"/>
  <c r="C30" i="2"/>
  <c r="C29" i="2"/>
  <c r="C28" i="2"/>
  <c r="C26" i="2"/>
  <c r="C25" i="2"/>
  <c r="C24" i="2"/>
  <c r="C23" i="2"/>
  <c r="C22" i="2"/>
  <c r="C21" i="2"/>
  <c r="C20" i="2"/>
  <c r="C19" i="2"/>
  <c r="C18" i="2"/>
  <c r="C16" i="2"/>
  <c r="C15" i="2"/>
  <c r="C14" i="2"/>
  <c r="C13" i="2"/>
  <c r="C12" i="2"/>
  <c r="B13" i="2"/>
  <c r="B14" i="2"/>
  <c r="B15" i="2"/>
  <c r="B16" i="2"/>
  <c r="C27" i="1"/>
  <c r="D27" i="2" l="1"/>
  <c r="D17" i="2"/>
  <c r="D11" i="2"/>
  <c r="C68" i="1"/>
  <c r="C63" i="1"/>
  <c r="C46" i="1"/>
  <c r="C37" i="1"/>
  <c r="C17" i="1"/>
  <c r="C11" i="1"/>
  <c r="C71" i="1"/>
  <c r="I81" i="3"/>
  <c r="H81" i="3"/>
  <c r="G81" i="3"/>
  <c r="F81" i="3"/>
  <c r="E81" i="3"/>
  <c r="D81" i="3"/>
  <c r="C81" i="3"/>
  <c r="B81" i="3"/>
  <c r="I78" i="3"/>
  <c r="H78" i="3"/>
  <c r="G78" i="3"/>
  <c r="F78" i="3"/>
  <c r="E78" i="3"/>
  <c r="D78" i="3"/>
  <c r="C78" i="3"/>
  <c r="B78" i="3"/>
  <c r="I75" i="3"/>
  <c r="H75" i="3"/>
  <c r="G75" i="3"/>
  <c r="F75" i="3"/>
  <c r="E75" i="3"/>
  <c r="D75" i="3"/>
  <c r="C75" i="3"/>
  <c r="B75" i="3"/>
  <c r="I70" i="3"/>
  <c r="I67" i="3" s="1"/>
  <c r="H70" i="3"/>
  <c r="H67" i="3" s="1"/>
  <c r="G70" i="3"/>
  <c r="G67" i="3" s="1"/>
  <c r="F70" i="3"/>
  <c r="F67" i="3" s="1"/>
  <c r="E70" i="3"/>
  <c r="E67" i="3" s="1"/>
  <c r="D70" i="3"/>
  <c r="D67" i="3" s="1"/>
  <c r="C70" i="3"/>
  <c r="C67" i="3" s="1"/>
  <c r="B70" i="3"/>
  <c r="B67" i="3" s="1"/>
  <c r="I62" i="3"/>
  <c r="H62" i="3"/>
  <c r="G62" i="3"/>
  <c r="F62" i="3"/>
  <c r="E62" i="3"/>
  <c r="D62" i="3"/>
  <c r="C62" i="3"/>
  <c r="B62" i="3"/>
  <c r="I52" i="3"/>
  <c r="H52" i="3"/>
  <c r="G52" i="3"/>
  <c r="F52" i="3"/>
  <c r="E52" i="3"/>
  <c r="D52" i="3"/>
  <c r="C52" i="3"/>
  <c r="B52" i="3"/>
  <c r="I45" i="3"/>
  <c r="H45" i="3"/>
  <c r="G45" i="3"/>
  <c r="F45" i="3"/>
  <c r="E45" i="3"/>
  <c r="D45" i="3"/>
  <c r="C45" i="3"/>
  <c r="B45" i="3"/>
  <c r="I36" i="3"/>
  <c r="H36" i="3"/>
  <c r="G36" i="3"/>
  <c r="F36" i="3"/>
  <c r="E36" i="3"/>
  <c r="D36" i="3"/>
  <c r="C36" i="3"/>
  <c r="B36" i="3"/>
  <c r="I26" i="3"/>
  <c r="H26" i="3"/>
  <c r="G26" i="3"/>
  <c r="F26" i="3"/>
  <c r="E26" i="3"/>
  <c r="D26" i="3"/>
  <c r="C26" i="3"/>
  <c r="B26" i="3"/>
  <c r="I16" i="3"/>
  <c r="H16" i="3"/>
  <c r="G16" i="3"/>
  <c r="F16" i="3"/>
  <c r="E16" i="3"/>
  <c r="D16" i="3"/>
  <c r="C16" i="3"/>
  <c r="B16" i="3"/>
  <c r="I10" i="3"/>
  <c r="H10" i="3"/>
  <c r="G10" i="3"/>
  <c r="F10" i="3"/>
  <c r="E10" i="3"/>
  <c r="D10" i="3"/>
  <c r="C10" i="3"/>
  <c r="B10" i="3"/>
  <c r="K71" i="2"/>
  <c r="K68" i="2"/>
  <c r="K63" i="2"/>
  <c r="K53" i="2"/>
  <c r="K46" i="2"/>
  <c r="K37" i="2"/>
  <c r="K27" i="2"/>
  <c r="K17" i="2"/>
  <c r="K11" i="2"/>
  <c r="J71" i="2"/>
  <c r="J68" i="2"/>
  <c r="J63" i="2"/>
  <c r="J53" i="2"/>
  <c r="J46" i="2"/>
  <c r="J37" i="2"/>
  <c r="J27" i="2"/>
  <c r="J17" i="2"/>
  <c r="J11" i="2"/>
  <c r="I71" i="2"/>
  <c r="I68" i="2"/>
  <c r="I63" i="2"/>
  <c r="I53" i="2"/>
  <c r="I46" i="2"/>
  <c r="I37" i="2"/>
  <c r="I27" i="2"/>
  <c r="I17" i="2"/>
  <c r="I11" i="2"/>
  <c r="H71" i="2"/>
  <c r="H68" i="2"/>
  <c r="H63" i="2"/>
  <c r="H53" i="2"/>
  <c r="H46" i="2"/>
  <c r="H37" i="2"/>
  <c r="H27" i="2"/>
  <c r="H17" i="2"/>
  <c r="H11" i="2"/>
  <c r="G71" i="2"/>
  <c r="G68" i="2"/>
  <c r="G63" i="2"/>
  <c r="G53" i="2"/>
  <c r="G46" i="2"/>
  <c r="G37" i="2"/>
  <c r="G27" i="2"/>
  <c r="G17" i="2"/>
  <c r="G11" i="2"/>
  <c r="F71" i="2"/>
  <c r="F68" i="2"/>
  <c r="F63" i="2"/>
  <c r="F53" i="2"/>
  <c r="F46" i="2"/>
  <c r="F37" i="2"/>
  <c r="F27" i="2"/>
  <c r="F17" i="2"/>
  <c r="F11" i="2"/>
  <c r="E71" i="2"/>
  <c r="E68" i="2"/>
  <c r="E63" i="2"/>
  <c r="E53" i="2"/>
  <c r="E46" i="2"/>
  <c r="E37" i="2"/>
  <c r="E27" i="2"/>
  <c r="E17" i="2"/>
  <c r="E11" i="2"/>
  <c r="D71" i="2"/>
  <c r="D68" i="2"/>
  <c r="B67" i="2"/>
  <c r="B66" i="2"/>
  <c r="B65" i="2"/>
  <c r="B64" i="2"/>
  <c r="B62" i="2"/>
  <c r="B61" i="2"/>
  <c r="B60" i="2"/>
  <c r="B59" i="2"/>
  <c r="B58" i="2"/>
  <c r="B57" i="2"/>
  <c r="B56" i="2"/>
  <c r="B55" i="2"/>
  <c r="B54" i="2"/>
  <c r="B52" i="2"/>
  <c r="B51" i="2"/>
  <c r="B50" i="2"/>
  <c r="B49" i="2"/>
  <c r="B48" i="2"/>
  <c r="B47" i="2"/>
  <c r="B45" i="2"/>
  <c r="B44" i="2"/>
  <c r="B43" i="2"/>
  <c r="B42" i="2"/>
  <c r="B41" i="2"/>
  <c r="B40" i="2"/>
  <c r="B39" i="2"/>
  <c r="B38" i="2"/>
  <c r="B36" i="2"/>
  <c r="B35" i="2"/>
  <c r="B34" i="2"/>
  <c r="B33" i="2"/>
  <c r="B32" i="2"/>
  <c r="B31" i="2"/>
  <c r="B30" i="2"/>
  <c r="B29" i="2"/>
  <c r="B28" i="2"/>
  <c r="B26" i="2"/>
  <c r="B25" i="2"/>
  <c r="B24" i="2"/>
  <c r="B23" i="2"/>
  <c r="B22" i="2"/>
  <c r="B21" i="2"/>
  <c r="B20" i="2"/>
  <c r="B19" i="2"/>
  <c r="B18" i="2"/>
  <c r="B12" i="2"/>
  <c r="B46" i="1"/>
  <c r="D9" i="3" l="1"/>
  <c r="D63" i="2"/>
  <c r="D46" i="2"/>
  <c r="D53" i="2"/>
  <c r="E9" i="3"/>
  <c r="H9" i="3"/>
  <c r="C83" i="3"/>
  <c r="G83" i="3"/>
  <c r="G9" i="3"/>
  <c r="C9" i="3"/>
  <c r="D83" i="3"/>
  <c r="H83" i="3"/>
  <c r="E83" i="3"/>
  <c r="I83" i="3"/>
  <c r="F83" i="3"/>
  <c r="F9" i="3"/>
  <c r="B9" i="3"/>
  <c r="B83" i="3"/>
  <c r="I9" i="3"/>
  <c r="K82" i="2"/>
  <c r="J82" i="2"/>
  <c r="I82" i="2"/>
  <c r="H82" i="2"/>
  <c r="G82" i="2"/>
  <c r="F82" i="2"/>
  <c r="E82" i="2"/>
  <c r="D82" i="2"/>
  <c r="C82" i="2"/>
  <c r="B82" i="2"/>
  <c r="K79" i="2"/>
  <c r="J79" i="2"/>
  <c r="I79" i="2"/>
  <c r="H79" i="2"/>
  <c r="G79" i="2"/>
  <c r="F79" i="2"/>
  <c r="E79" i="2"/>
  <c r="D79" i="2"/>
  <c r="C79" i="2"/>
  <c r="B79" i="2"/>
  <c r="K76" i="2"/>
  <c r="J76" i="2"/>
  <c r="I76" i="2"/>
  <c r="H76" i="2"/>
  <c r="G76" i="2"/>
  <c r="F76" i="2"/>
  <c r="E76" i="2"/>
  <c r="D76" i="2"/>
  <c r="C76" i="2"/>
  <c r="B76" i="2"/>
  <c r="D84" i="2" l="1"/>
  <c r="E84" i="2"/>
  <c r="B71" i="2" l="1"/>
  <c r="B68" i="2"/>
  <c r="B63" i="2"/>
  <c r="B53" i="2"/>
  <c r="B46" i="2"/>
  <c r="B37" i="2"/>
  <c r="C71" i="2"/>
  <c r="C68" i="2"/>
  <c r="B27" i="2"/>
  <c r="B17" i="2"/>
  <c r="B11" i="2"/>
  <c r="C82" i="1"/>
  <c r="C79" i="1"/>
  <c r="C76" i="1"/>
  <c r="B82" i="1"/>
  <c r="B71" i="1"/>
  <c r="B68" i="1"/>
  <c r="B63" i="1"/>
  <c r="B37" i="1"/>
  <c r="B27" i="1"/>
  <c r="B11" i="1"/>
  <c r="B17" i="1"/>
  <c r="B79" i="1"/>
  <c r="B76" i="1"/>
  <c r="B84" i="2" l="1"/>
  <c r="C84" i="1"/>
  <c r="C46" i="2"/>
  <c r="K84" i="2"/>
  <c r="J84" i="2"/>
  <c r="H84" i="2"/>
  <c r="G84" i="2"/>
  <c r="F84" i="2"/>
  <c r="B84" i="1"/>
  <c r="E84" i="1" l="1"/>
  <c r="C17" i="2"/>
  <c r="C63" i="2"/>
  <c r="C37" i="2"/>
  <c r="C53" i="2"/>
  <c r="C27" i="2"/>
  <c r="C11" i="2"/>
  <c r="I84" i="2"/>
  <c r="C84" i="2" l="1"/>
</calcChain>
</file>

<file path=xl/sharedStrings.xml><?xml version="1.0" encoding="utf-8"?>
<sst xmlns="http://schemas.openxmlformats.org/spreadsheetml/2006/main" count="296" uniqueCount="109">
  <si>
    <t xml:space="preserve">Presupuesto de Gastos y Aplicaciones financieras </t>
  </si>
  <si>
    <t>DETALLE</t>
  </si>
  <si>
    <t>Presupuesto Aprobado</t>
  </si>
  <si>
    <t>Presupuesto Modificado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</si>
  <si>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</si>
  <si>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</si>
  <si>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</si>
  <si>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</si>
  <si>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</si>
  <si>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</si>
  <si>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</si>
  <si>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</si>
  <si>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</si>
  <si>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</si>
  <si>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</si>
  <si>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</si>
  <si>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</si>
  <si>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</si>
  <si>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</si>
  <si>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</si>
  <si>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</si>
  <si>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</si>
  <si>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</si>
  <si>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</si>
  <si>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</si>
  <si>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</si>
  <si>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</si>
  <si>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</si>
  <si>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</si>
  <si>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</si>
  <si>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</si>
  <si>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</si>
  <si>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</si>
  <si>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</si>
  <si>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</si>
  <si>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</si>
  <si>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</si>
  <si>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</si>
  <si>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</si>
  <si>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</si>
  <si>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</si>
  <si>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</si>
  <si>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</si>
  <si>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</si>
  <si>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</si>
  <si>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</si>
  <si>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</si>
  <si>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</si>
  <si>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</si>
  <si>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</si>
  <si>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</si>
  <si>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</si>
  <si>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</si>
  <si>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</si>
  <si>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</si>
  <si>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</si>
  <si>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</si>
  <si>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</si>
  <si>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</si>
  <si>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</si>
  <si>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</si>
  <si>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</si>
  <si>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</si>
  <si>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</si>
  <si>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</si>
  <si>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</si>
  <si>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</si>
  <si>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</si>
  <si>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</si>
  <si>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</si>
  <si>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</si>
  <si>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</si>
  <si>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</si>
  <si>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</si>
  <si>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</si>
  <si>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</si>
  <si>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</si>
  <si>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</si>
  <si>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</si>
  <si>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</si>
  <si>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</si>
  <si>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</si>
  <si>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Ejecución de Gasto y Aplicaciones financieras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</si>
  <si>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</si>
  <si>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</si>
  <si>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</si>
  <si>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</si>
  <si>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</si>
  <si>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</si>
  <si>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</si>
  <si>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Ejecución de Gasto y Aplicaciones financieras </t>
  </si>
  <si>
    <t>Total general</t>
  </si>
  <si>
    <t>Valores en RD$</t>
  </si>
  <si>
    <t>_____________________________</t>
  </si>
  <si>
    <t xml:space="preserve">PREPARADO POR: </t>
  </si>
  <si>
    <t xml:space="preserve">Licda. Yudian Ramirez </t>
  </si>
  <si>
    <t xml:space="preserve">REVISADO POR: </t>
  </si>
  <si>
    <t>___________________________________</t>
  </si>
  <si>
    <t>DIRECCIÓN GENERAL DE MEDICAMENTOS, ALIMENTOS Y PRODUCTOS SANITARIOS (DIGEMAPS)</t>
  </si>
  <si>
    <t>Presupuesto 
Aprobado</t>
  </si>
  <si>
    <t>Presupuesto 
Modificado</t>
  </si>
  <si>
    <t>Año 2026</t>
  </si>
  <si>
    <t>Analista Financiero</t>
  </si>
  <si>
    <t>Licda. Guillermina Rosario</t>
  </si>
  <si>
    <t xml:space="preserve">Encargada Dpto. Administrativo Financiero </t>
  </si>
  <si>
    <t>Encargada Dpto. Administrativo Financiero</t>
  </si>
  <si>
    <t>Fuente: SIGEF</t>
  </si>
  <si>
    <t>Total Devengado</t>
  </si>
  <si>
    <t>TOTAL DEVENGADO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</si>
</sst>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_);_(* \(#,##0.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164" fontId="3" fillId="0" borderId="1" xfId="0" applyNumberFormat="1" applyFont="1" applyBorder="1"/>
    <xf numFmtId="0" fontId="2" fillId="2" borderId="2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top" wrapText="1" readingOrder="1"/>
    </xf>
    <xf numFmtId="0" fontId="2" fillId="3" borderId="3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4" fontId="0" fillId="0" borderId="0" xfId="0" applyNumberFormat="1"/>
    <xf numFmtId="4" fontId="3" fillId="0" borderId="0" xfId="1" applyNumberFormat="1" applyFont="1" applyAlignment="1">
      <alignment vertical="center" wrapText="1"/>
    </xf>
    <xf numFmtId="4" fontId="0" fillId="0" borderId="0" xfId="0" applyNumberFormat="1" applyAlignment="1">
      <alignment vertical="center"/>
    </xf>
    <xf numFmtId="4" fontId="3" fillId="0" borderId="0" xfId="0" applyNumberFormat="1" applyFont="1" applyAlignment="1">
      <alignment vertical="center" wrapText="1"/>
    </xf>
    <xf numFmtId="0" fontId="3" fillId="0" borderId="0" xfId="0" applyFont="1" applyAlignment="1">
      <alignment horizontal="left" wrapText="1" indent="1"/>
    </xf>
    <xf numFmtId="0" fontId="0" fillId="0" borderId="0" xfId="0" applyAlignment="1">
      <alignment horizontal="left" wrapText="1" indent="2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2" fillId="2" borderId="2" xfId="0" applyFont="1" applyFill="1" applyBorder="1" applyAlignment="1">
      <alignment vertical="center" wrapText="1"/>
    </xf>
    <xf numFmtId="4" fontId="1" fillId="0" borderId="0" xfId="1" applyNumberFormat="1" applyFont="1" applyAlignment="1">
      <alignment vertical="center"/>
    </xf>
    <xf numFmtId="164" fontId="3" fillId="0" borderId="1" xfId="0" applyNumberFormat="1" applyFont="1" applyBorder="1" applyAlignment="1">
      <alignment vertical="center"/>
    </xf>
    <xf numFmtId="4" fontId="2" fillId="2" borderId="2" xfId="0" applyNumberFormat="1" applyFont="1" applyFill="1" applyBorder="1" applyAlignment="1">
      <alignment vertical="center"/>
    </xf>
    <xf numFmtId="4" fontId="3" fillId="0" borderId="0" xfId="1" applyNumberFormat="1" applyFont="1" applyAlignment="1">
      <alignment vertical="center"/>
    </xf>
    <xf numFmtId="4" fontId="3" fillId="0" borderId="0" xfId="1" applyNumberFormat="1" applyFont="1" applyAlignment="1">
      <alignment horizontal="right" vertical="center"/>
    </xf>
    <xf numFmtId="4" fontId="3" fillId="0" borderId="1" xfId="0" applyNumberFormat="1" applyFont="1" applyBorder="1" applyAlignment="1">
      <alignment vertical="center"/>
    </xf>
    <xf numFmtId="4" fontId="3" fillId="0" borderId="1" xfId="0" applyNumberFormat="1" applyFont="1" applyBorder="1" applyAlignment="1">
      <alignment horizontal="left" wrapText="1"/>
    </xf>
    <xf numFmtId="4" fontId="3" fillId="0" borderId="1" xfId="0" applyNumberFormat="1" applyFont="1" applyBorder="1" applyAlignment="1">
      <alignment horizontal="right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 readingOrder="1"/>
    </xf>
    <xf numFmtId="0" fontId="0" fillId="0" borderId="0" xfId="0" applyAlignment="1">
      <alignment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43" fontId="2" fillId="2" borderId="3" xfId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center" vertical="center"/>
    </xf>
    <xf numFmtId="4" fontId="3" fillId="0" borderId="0" xfId="0" applyNumberFormat="1" applyFont="1" applyAlignment="1">
      <alignment horizontal="right" wrapText="1"/>
    </xf>
    <xf numFmtId="4" fontId="3" fillId="0" borderId="0" xfId="1" applyNumberFormat="1" applyFont="1" applyBorder="1" applyAlignment="1">
      <alignment vertical="center"/>
    </xf>
    <xf numFmtId="4" fontId="1" fillId="0" borderId="0" xfId="1" applyNumberFormat="1" applyFont="1" applyBorder="1" applyAlignment="1">
      <alignment vertical="center"/>
    </xf>
    <xf numFmtId="0" fontId="3" fillId="0" borderId="0" xfId="0" applyFont="1" applyAlignment="1">
      <alignment horizontal="left"/>
    </xf>
    <xf numFmtId="164" fontId="3" fillId="0" borderId="0" xfId="0" applyNumberFormat="1" applyFont="1"/>
    <xf numFmtId="4" fontId="3" fillId="0" borderId="0" xfId="1" applyNumberFormat="1" applyFont="1" applyBorder="1" applyAlignment="1">
      <alignment vertical="center" wrapText="1"/>
    </xf>
    <xf numFmtId="4" fontId="3" fillId="0" borderId="0" xfId="0" applyNumberFormat="1" applyFont="1" applyAlignment="1">
      <alignment horizontal="left" wrapText="1"/>
    </xf>
    <xf numFmtId="4" fontId="2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top" wrapText="1" readingOrder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top" wrapText="1" readingOrder="1"/>
    </xf>
    <xf numFmtId="0" fontId="0" fillId="0" borderId="0" xfId="0" applyAlignment="1">
      <alignment horizontal="left" vertical="center" wrapText="1"/>
    </xf>
    <xf numFmtId="0" fontId="7" fillId="0" borderId="4" xfId="0" applyFont="1" applyBorder="1" applyAlignment="1">
      <alignment horizontal="center"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top" wrapText="1" readingOrder="1"/>
    </xf>
    <xf numFmtId="0" fontId="8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left" wrapText="1"/>
    </xf>
    <xf numFmtId="0" fontId="7" fillId="0" borderId="4" xfId="0" applyFont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 readingOrder="1"/>
    </xf>
    <xf numFmtId="0" fontId="2" fillId="2" borderId="3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43" fontId="2" fillId="2" borderId="3" xfId="1" applyFont="1" applyFill="1" applyBorder="1" applyAlignment="1">
      <alignment horizontal="center" vertical="center" wrapText="1"/>
    </xf>
    <xf numFmtId="43" fontId="2" fillId="2" borderId="8" xfId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3298031</xdr:colOff>
      <xdr:row>0</xdr:row>
      <xdr:rowOff>0</xdr:rowOff>
    </xdr:from>
    <xdr:to>
      <xdr:col>1</xdr:col>
      <xdr:colOff>1250156</xdr:colOff>
      <xdr:row>1</xdr:row>
      <xdr:rowOff>11905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EB621B7-CEA0-44A4-BC52-FD175EF3534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23" b="15872"/>
        <a:stretch>
          <a:fillRect/>
        </a:stretch>
      </xdr:blipFill>
      <xdr:spPr bwMode="auto">
        <a:xfrm>
          <a:off x="3298031" y="0"/>
          <a:ext cx="3143250" cy="1083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3468688</xdr:colOff>
      <xdr:row>0</xdr:row>
      <xdr:rowOff>0</xdr:rowOff>
    </xdr:from>
    <xdr:to>
      <xdr:col>1</xdr:col>
      <xdr:colOff>2170907</xdr:colOff>
      <xdr:row>1</xdr:row>
      <xdr:rowOff>47624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A4AC468-E17E-4859-AC29-E806F588015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23" b="15872"/>
        <a:stretch>
          <a:fillRect/>
        </a:stretch>
      </xdr:blipFill>
      <xdr:spPr bwMode="auto">
        <a:xfrm>
          <a:off x="3468688" y="0"/>
          <a:ext cx="3147219" cy="1079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2196353</xdr:colOff>
      <xdr:row>0</xdr:row>
      <xdr:rowOff>0</xdr:rowOff>
    </xdr:from>
    <xdr:to>
      <xdr:col>1</xdr:col>
      <xdr:colOff>834838</xdr:colOff>
      <xdr:row>0</xdr:row>
      <xdr:rowOff>1083468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42A2C4C-4538-44D9-89F3-A261F1E18DF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23" b="15872"/>
        <a:stretch>
          <a:fillRect/>
        </a:stretch>
      </xdr:blipFill>
      <xdr:spPr bwMode="auto">
        <a:xfrm>
          <a:off x="2196353" y="0"/>
          <a:ext cx="3143250" cy="1083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0B927-2E40-480F-862D-A2F94B054376}">
  <dimension ref="A1:I95"/>
  <sheetViews>
    <sheetView showGridLines="0" view="pageBreakPreview" zoomScale="60" zoomScaleNormal="80" workbookViewId="0">
      <selection activeCell="E1" sqref="E1"/>
    </sheetView>
  </sheetViews>
  <sheetFormatPr baseColWidth="10" defaultColWidth="11.42578125" defaultRowHeight="15" x14ac:dyDescent="0.25"/>
  <cols>
    <col min="1" max="1" width="77.85546875" customWidth="1"/>
    <col min="2" max="2" width="37.5703125" customWidth="1"/>
    <col min="3" max="3" width="26.140625" customWidth="1"/>
    <col min="5" max="5" width="12.85546875" bestFit="1" customWidth="1"/>
  </cols>
  <sheetData>
    <row r="1" spans="1:9" ht="84" customHeight="1" x14ac:dyDescent="0.25">
      <c r="A1" s="44"/>
      <c r="B1" s="44"/>
      <c r="C1" s="44"/>
    </row>
    <row r="2" spans="1:9" s="28" customFormat="1" ht="21" customHeight="1" x14ac:dyDescent="0.25">
      <c r="A2" s="54" t="s">
        <v>98</v>
      </c>
      <c r="B2" s="55"/>
      <c r="C2" s="55"/>
      <c r="D2" s="27"/>
      <c r="E2" s="27"/>
      <c r="F2" s="27"/>
      <c r="G2" s="27"/>
      <c r="H2" s="27"/>
      <c r="I2" s="27"/>
    </row>
    <row r="3" spans="1:9" ht="15.75" x14ac:dyDescent="0.25">
      <c r="A3" s="49" t="s">
        <v>101</v>
      </c>
      <c r="B3" s="50"/>
      <c r="C3" s="50"/>
      <c r="D3" s="3"/>
      <c r="E3" s="3"/>
      <c r="F3" s="3"/>
      <c r="G3" s="3"/>
      <c r="H3" s="3"/>
      <c r="I3" s="3"/>
    </row>
    <row r="4" spans="1:9" ht="15.75" customHeight="1" x14ac:dyDescent="0.25">
      <c r="A4" s="51" t="s">
        <v>0</v>
      </c>
      <c r="B4" s="45"/>
      <c r="C4" s="45"/>
      <c r="D4" s="4"/>
      <c r="E4" s="4"/>
      <c r="F4" s="4"/>
      <c r="G4" s="4"/>
      <c r="H4" s="4"/>
      <c r="I4" s="4"/>
    </row>
    <row r="5" spans="1:9" ht="15.75" customHeight="1" x14ac:dyDescent="0.25">
      <c r="A5" s="51" t="s">
        <v>84</v>
      </c>
      <c r="B5" s="45"/>
      <c r="C5" s="45"/>
      <c r="D5" s="4"/>
      <c r="F5" s="4"/>
      <c r="G5" s="4"/>
      <c r="H5" s="4"/>
      <c r="I5" s="4"/>
    </row>
    <row r="6" spans="1:9" ht="15.75" customHeight="1" x14ac:dyDescent="0.25">
      <c r="A6" s="51" t="s">
        <v>92</v>
      </c>
      <c r="B6" s="45"/>
      <c r="C6" s="45"/>
      <c r="D6" s="4"/>
      <c r="E6" s="4"/>
      <c r="F6" s="4"/>
      <c r="G6" s="4"/>
      <c r="H6" s="4"/>
      <c r="I6" s="4"/>
    </row>
    <row r="8" spans="1:9" ht="15" customHeight="1" x14ac:dyDescent="0.25">
      <c r="A8" s="56" t="s">
        <v>1</v>
      </c>
      <c r="B8" s="58" t="s">
        <v>2</v>
      </c>
      <c r="C8" s="58" t="s">
        <v>3</v>
      </c>
    </row>
    <row r="9" spans="1:9" ht="23.25" customHeight="1" x14ac:dyDescent="0.25">
      <c r="A9" s="57"/>
      <c r="B9" s="59"/>
      <c r="C9" s="59"/>
    </row>
    <row r="10" spans="1:9" x14ac:dyDescent="0.25">
      <c r="A10" s="38" t="s">
        <v>4</v>
      </c>
      <c r="B10" s="39"/>
      <c r="C10" s="39"/>
    </row>
    <row r="11" spans="1:9" x14ac:dyDescent="0.25">
      <c r="A11" s="13" t="s">
        <v>5</v>
      </c>
      <c r="B11" s="40">
        <f>SUM(B12:B16)</f>
        <v>340706833</v>
      </c>
      <c r="C11" s="40">
        <f>SUM(C12:C16)</f>
        <v>340706833</v>
      </c>
    </row>
    <row r="12" spans="1:9" x14ac:dyDescent="0.25">
      <c r="A12" s="14" t="s">
        <v>6</v>
      </c>
      <c r="B12" s="11">
        <v>270040450</v>
      </c>
      <c r="C12" s="9">
        <v>264924888</v>
      </c>
    </row>
    <row r="13" spans="1:9" x14ac:dyDescent="0.25">
      <c r="A13" s="14" t="s">
        <v>7</v>
      </c>
      <c r="B13" s="11">
        <v>37471777</v>
      </c>
      <c r="C13" s="9">
        <v>40802339</v>
      </c>
    </row>
    <row r="14" spans="1:9" x14ac:dyDescent="0.25">
      <c r="A14" s="14" t="s">
        <v>8</v>
      </c>
      <c r="B14" s="11">
        <v>0</v>
      </c>
      <c r="C14" s="11">
        <v>0</v>
      </c>
    </row>
    <row r="15" spans="1:9" x14ac:dyDescent="0.25">
      <c r="A15" s="14" t="s">
        <v>9</v>
      </c>
      <c r="B15" s="11">
        <v>0</v>
      </c>
      <c r="C15" s="11">
        <v>0</v>
      </c>
    </row>
    <row r="16" spans="1:9" x14ac:dyDescent="0.25">
      <c r="A16" s="14" t="s">
        <v>10</v>
      </c>
      <c r="B16" s="11">
        <v>33194606</v>
      </c>
      <c r="C16" s="9">
        <v>34979606</v>
      </c>
    </row>
    <row r="17" spans="1:3" x14ac:dyDescent="0.25">
      <c r="A17" s="13" t="s">
        <v>11</v>
      </c>
      <c r="B17" s="12">
        <f>SUM(B18:B26)</f>
        <v>221850000</v>
      </c>
      <c r="C17" s="12">
        <f>SUM(C18:C26)</f>
        <v>247275000</v>
      </c>
    </row>
    <row r="18" spans="1:3" x14ac:dyDescent="0.25">
      <c r="A18" s="14" t="s">
        <v>12</v>
      </c>
      <c r="B18" s="11">
        <v>14500000</v>
      </c>
      <c r="C18" s="9">
        <v>16250000</v>
      </c>
    </row>
    <row r="19" spans="1:3" x14ac:dyDescent="0.25">
      <c r="A19" s="14" t="s">
        <v>13</v>
      </c>
      <c r="B19" s="11">
        <v>13850000</v>
      </c>
      <c r="C19" s="9">
        <v>10450000</v>
      </c>
    </row>
    <row r="20" spans="1:3" x14ac:dyDescent="0.25">
      <c r="A20" s="14" t="s">
        <v>14</v>
      </c>
      <c r="B20" s="11">
        <v>9500000</v>
      </c>
      <c r="C20" s="9">
        <v>9500000</v>
      </c>
    </row>
    <row r="21" spans="1:3" x14ac:dyDescent="0.25">
      <c r="A21" s="14" t="s">
        <v>15</v>
      </c>
      <c r="B21" s="11">
        <v>1400000</v>
      </c>
      <c r="C21" s="9">
        <v>2400000</v>
      </c>
    </row>
    <row r="22" spans="1:3" x14ac:dyDescent="0.25">
      <c r="A22" s="14" t="s">
        <v>16</v>
      </c>
      <c r="B22" s="11">
        <v>39400000</v>
      </c>
      <c r="C22" s="9">
        <v>66825000</v>
      </c>
    </row>
    <row r="23" spans="1:3" x14ac:dyDescent="0.25">
      <c r="A23" s="14" t="s">
        <v>17</v>
      </c>
      <c r="B23" s="11">
        <v>3700000</v>
      </c>
      <c r="C23" s="9">
        <v>3700000</v>
      </c>
    </row>
    <row r="24" spans="1:3" ht="30" x14ac:dyDescent="0.25">
      <c r="A24" s="14" t="s">
        <v>18</v>
      </c>
      <c r="B24" s="11">
        <v>68700000</v>
      </c>
      <c r="C24" s="9">
        <v>80804100</v>
      </c>
    </row>
    <row r="25" spans="1:3" x14ac:dyDescent="0.25">
      <c r="A25" s="14" t="s">
        <v>19</v>
      </c>
      <c r="B25" s="11">
        <v>56600000</v>
      </c>
      <c r="C25" s="9">
        <v>43145900</v>
      </c>
    </row>
    <row r="26" spans="1:3" x14ac:dyDescent="0.25">
      <c r="A26" s="14" t="s">
        <v>20</v>
      </c>
      <c r="B26" s="11">
        <v>14200000</v>
      </c>
      <c r="C26" s="9">
        <v>14200000</v>
      </c>
    </row>
    <row r="27" spans="1:3" x14ac:dyDescent="0.25">
      <c r="A27" s="13" t="s">
        <v>21</v>
      </c>
      <c r="B27" s="12">
        <f>SUM(B28:B36)</f>
        <v>60589879</v>
      </c>
      <c r="C27" s="12">
        <f>SUM(C28:C36)</f>
        <v>62089879</v>
      </c>
    </row>
    <row r="28" spans="1:3" x14ac:dyDescent="0.25">
      <c r="A28" s="14" t="s">
        <v>22</v>
      </c>
      <c r="B28" s="11">
        <v>500000</v>
      </c>
      <c r="C28" s="9">
        <v>500000</v>
      </c>
    </row>
    <row r="29" spans="1:3" x14ac:dyDescent="0.25">
      <c r="A29" s="14" t="s">
        <v>23</v>
      </c>
      <c r="B29" s="11">
        <v>4050000</v>
      </c>
      <c r="C29" s="9">
        <v>5550000</v>
      </c>
    </row>
    <row r="30" spans="1:3" x14ac:dyDescent="0.25">
      <c r="A30" s="14" t="s">
        <v>24</v>
      </c>
      <c r="B30" s="11">
        <v>4940500</v>
      </c>
      <c r="C30" s="9">
        <v>4894900</v>
      </c>
    </row>
    <row r="31" spans="1:3" x14ac:dyDescent="0.25">
      <c r="A31" s="14" t="s">
        <v>25</v>
      </c>
      <c r="B31" s="11">
        <v>100000</v>
      </c>
      <c r="C31" s="9">
        <v>354600</v>
      </c>
    </row>
    <row r="32" spans="1:3" x14ac:dyDescent="0.25">
      <c r="A32" s="14" t="s">
        <v>26</v>
      </c>
      <c r="B32" s="11">
        <v>1670500</v>
      </c>
      <c r="C32" s="9">
        <v>1670500</v>
      </c>
    </row>
    <row r="33" spans="1:3" x14ac:dyDescent="0.25">
      <c r="A33" s="14" t="s">
        <v>27</v>
      </c>
      <c r="B33" s="11">
        <v>855000</v>
      </c>
      <c r="C33" s="9">
        <v>855000</v>
      </c>
    </row>
    <row r="34" spans="1:3" x14ac:dyDescent="0.25">
      <c r="A34" s="14" t="s">
        <v>28</v>
      </c>
      <c r="B34" s="11">
        <v>23962969</v>
      </c>
      <c r="C34" s="9">
        <v>23753969</v>
      </c>
    </row>
    <row r="35" spans="1:3" x14ac:dyDescent="0.25">
      <c r="A35" s="14" t="s">
        <v>29</v>
      </c>
      <c r="B35" s="11">
        <v>0</v>
      </c>
      <c r="C35" s="11">
        <v>0</v>
      </c>
    </row>
    <row r="36" spans="1:3" x14ac:dyDescent="0.25">
      <c r="A36" s="14" t="s">
        <v>30</v>
      </c>
      <c r="B36" s="11">
        <v>24510910</v>
      </c>
      <c r="C36" s="9">
        <v>24510910</v>
      </c>
    </row>
    <row r="37" spans="1:3" x14ac:dyDescent="0.25">
      <c r="A37" s="13" t="s">
        <v>31</v>
      </c>
      <c r="B37" s="12">
        <f>SUM(B38:B45)</f>
        <v>815000</v>
      </c>
      <c r="C37" s="12">
        <f>SUM(C38:C45)</f>
        <v>815000</v>
      </c>
    </row>
    <row r="38" spans="1:3" x14ac:dyDescent="0.25">
      <c r="A38" s="14" t="s">
        <v>32</v>
      </c>
      <c r="B38" s="11">
        <v>815000</v>
      </c>
      <c r="C38" s="11">
        <v>815000</v>
      </c>
    </row>
    <row r="39" spans="1:3" x14ac:dyDescent="0.25">
      <c r="A39" s="14" t="s">
        <v>33</v>
      </c>
      <c r="B39" s="11">
        <v>0</v>
      </c>
      <c r="C39" s="11">
        <v>0</v>
      </c>
    </row>
    <row r="40" spans="1:3" x14ac:dyDescent="0.25">
      <c r="A40" s="14" t="s">
        <v>34</v>
      </c>
      <c r="B40" s="11">
        <v>0</v>
      </c>
      <c r="C40" s="11">
        <v>0</v>
      </c>
    </row>
    <row r="41" spans="1:3" x14ac:dyDescent="0.25">
      <c r="A41" s="14" t="s">
        <v>35</v>
      </c>
      <c r="B41" s="11">
        <v>0</v>
      </c>
      <c r="C41" s="11">
        <v>0</v>
      </c>
    </row>
    <row r="42" spans="1:3" x14ac:dyDescent="0.25">
      <c r="A42" s="14" t="s">
        <v>36</v>
      </c>
      <c r="B42" s="11">
        <v>0</v>
      </c>
      <c r="C42" s="11">
        <v>0</v>
      </c>
    </row>
    <row r="43" spans="1:3" x14ac:dyDescent="0.25">
      <c r="A43" s="14" t="s">
        <v>37</v>
      </c>
      <c r="B43" s="11">
        <v>0</v>
      </c>
      <c r="C43" s="11">
        <v>0</v>
      </c>
    </row>
    <row r="44" spans="1:3" x14ac:dyDescent="0.25">
      <c r="A44" s="14" t="s">
        <v>38</v>
      </c>
      <c r="B44" s="11">
        <v>0</v>
      </c>
      <c r="C44" s="11">
        <v>0</v>
      </c>
    </row>
    <row r="45" spans="1:3" x14ac:dyDescent="0.25">
      <c r="A45" s="14" t="s">
        <v>39</v>
      </c>
      <c r="B45" s="11">
        <v>0</v>
      </c>
      <c r="C45" s="11">
        <v>0</v>
      </c>
    </row>
    <row r="46" spans="1:3" x14ac:dyDescent="0.25">
      <c r="A46" s="13" t="s">
        <v>40</v>
      </c>
      <c r="B46" s="12">
        <f>SUM(B47:B52)</f>
        <v>0</v>
      </c>
      <c r="C46" s="12">
        <f>SUM(C47:C52)</f>
        <v>0</v>
      </c>
    </row>
    <row r="47" spans="1:3" x14ac:dyDescent="0.25">
      <c r="A47" s="14" t="s">
        <v>41</v>
      </c>
      <c r="B47" s="11">
        <v>0</v>
      </c>
      <c r="C47" s="11">
        <v>0</v>
      </c>
    </row>
    <row r="48" spans="1:3" x14ac:dyDescent="0.25">
      <c r="A48" s="14" t="s">
        <v>42</v>
      </c>
      <c r="B48" s="11">
        <v>0</v>
      </c>
      <c r="C48" s="11">
        <v>0</v>
      </c>
    </row>
    <row r="49" spans="1:3" x14ac:dyDescent="0.25">
      <c r="A49" s="14" t="s">
        <v>43</v>
      </c>
      <c r="B49" s="11">
        <v>0</v>
      </c>
      <c r="C49" s="11">
        <v>0</v>
      </c>
    </row>
    <row r="50" spans="1:3" x14ac:dyDescent="0.25">
      <c r="A50" s="14" t="s">
        <v>44</v>
      </c>
      <c r="B50" s="11">
        <v>0</v>
      </c>
      <c r="C50" s="11">
        <v>0</v>
      </c>
    </row>
    <row r="51" spans="1:3" x14ac:dyDescent="0.25">
      <c r="A51" s="14" t="s">
        <v>45</v>
      </c>
      <c r="B51" s="11">
        <v>0</v>
      </c>
      <c r="C51" s="11">
        <v>0</v>
      </c>
    </row>
    <row r="52" spans="1:3" x14ac:dyDescent="0.25">
      <c r="A52" s="14" t="s">
        <v>46</v>
      </c>
      <c r="B52" s="11">
        <v>0</v>
      </c>
      <c r="C52" s="11">
        <v>0</v>
      </c>
    </row>
    <row r="53" spans="1:3" x14ac:dyDescent="0.25">
      <c r="A53" s="13" t="s">
        <v>47</v>
      </c>
      <c r="B53" s="12">
        <f>SUM(B54:B62)</f>
        <v>171993090</v>
      </c>
      <c r="C53" s="12">
        <f>SUM(C54:C62)</f>
        <v>145068090</v>
      </c>
    </row>
    <row r="54" spans="1:3" x14ac:dyDescent="0.25">
      <c r="A54" s="14" t="s">
        <v>48</v>
      </c>
      <c r="B54" s="11">
        <v>51340116</v>
      </c>
      <c r="C54" s="9">
        <v>51340116</v>
      </c>
    </row>
    <row r="55" spans="1:3" x14ac:dyDescent="0.25">
      <c r="A55" s="14" t="s">
        <v>49</v>
      </c>
      <c r="B55" s="11">
        <v>968730</v>
      </c>
      <c r="C55" s="9">
        <v>968730</v>
      </c>
    </row>
    <row r="56" spans="1:3" x14ac:dyDescent="0.25">
      <c r="A56" s="14" t="s">
        <v>50</v>
      </c>
      <c r="B56" s="11">
        <v>52291130</v>
      </c>
      <c r="C56" s="9">
        <v>52081130</v>
      </c>
    </row>
    <row r="57" spans="1:3" x14ac:dyDescent="0.25">
      <c r="A57" s="14" t="s">
        <v>51</v>
      </c>
      <c r="B57" s="11">
        <v>0</v>
      </c>
      <c r="C57" s="9">
        <v>210000</v>
      </c>
    </row>
    <row r="58" spans="1:3" x14ac:dyDescent="0.25">
      <c r="A58" s="14" t="s">
        <v>52</v>
      </c>
      <c r="B58" s="11">
        <v>34104000</v>
      </c>
      <c r="C58" s="9">
        <v>32604000</v>
      </c>
    </row>
    <row r="59" spans="1:3" x14ac:dyDescent="0.25">
      <c r="A59" s="14" t="s">
        <v>53</v>
      </c>
      <c r="B59" s="11">
        <v>1000000</v>
      </c>
      <c r="C59" s="9">
        <v>1000000</v>
      </c>
    </row>
    <row r="60" spans="1:3" x14ac:dyDescent="0.25">
      <c r="A60" s="14" t="s">
        <v>54</v>
      </c>
      <c r="B60" s="11">
        <v>0</v>
      </c>
      <c r="C60" s="11">
        <v>0</v>
      </c>
    </row>
    <row r="61" spans="1:3" x14ac:dyDescent="0.25">
      <c r="A61" s="14" t="s">
        <v>55</v>
      </c>
      <c r="B61" s="11">
        <v>31589114</v>
      </c>
      <c r="C61" s="11">
        <v>6164114</v>
      </c>
    </row>
    <row r="62" spans="1:3" x14ac:dyDescent="0.25">
      <c r="A62" s="14" t="s">
        <v>56</v>
      </c>
      <c r="B62" s="11">
        <v>700000</v>
      </c>
      <c r="C62" s="11">
        <v>700000</v>
      </c>
    </row>
    <row r="63" spans="1:3" x14ac:dyDescent="0.25">
      <c r="A63" s="13" t="s">
        <v>57</v>
      </c>
      <c r="B63" s="12">
        <f>SUM(B64:B67)</f>
        <v>0</v>
      </c>
      <c r="C63" s="12">
        <f>SUM(C64:C67)</f>
        <v>0</v>
      </c>
    </row>
    <row r="64" spans="1:3" x14ac:dyDescent="0.25">
      <c r="A64" s="14" t="s">
        <v>58</v>
      </c>
      <c r="B64" s="11">
        <v>0</v>
      </c>
      <c r="C64" s="11">
        <v>0</v>
      </c>
    </row>
    <row r="65" spans="1:3" x14ac:dyDescent="0.25">
      <c r="A65" s="14" t="s">
        <v>59</v>
      </c>
      <c r="B65" s="11">
        <v>0</v>
      </c>
      <c r="C65" s="11">
        <v>0</v>
      </c>
    </row>
    <row r="66" spans="1:3" x14ac:dyDescent="0.25">
      <c r="A66" s="14" t="s">
        <v>60</v>
      </c>
      <c r="B66" s="11">
        <v>0</v>
      </c>
      <c r="C66" s="11">
        <v>0</v>
      </c>
    </row>
    <row r="67" spans="1:3" ht="30" x14ac:dyDescent="0.25">
      <c r="A67" s="14" t="s">
        <v>61</v>
      </c>
      <c r="B67" s="11">
        <v>0</v>
      </c>
      <c r="C67" s="11">
        <v>0</v>
      </c>
    </row>
    <row r="68" spans="1:3" x14ac:dyDescent="0.25">
      <c r="A68" s="13" t="s">
        <v>62</v>
      </c>
      <c r="B68" s="12">
        <f>SUM(B69:B70)</f>
        <v>0</v>
      </c>
      <c r="C68" s="12">
        <f>SUM(C69:C70)</f>
        <v>0</v>
      </c>
    </row>
    <row r="69" spans="1:3" x14ac:dyDescent="0.25">
      <c r="A69" s="14" t="s">
        <v>63</v>
      </c>
      <c r="B69" s="11">
        <v>0</v>
      </c>
      <c r="C69" s="11">
        <v>0</v>
      </c>
    </row>
    <row r="70" spans="1:3" x14ac:dyDescent="0.25">
      <c r="A70" s="14" t="s">
        <v>64</v>
      </c>
      <c r="B70" s="11">
        <v>0</v>
      </c>
      <c r="C70" s="11">
        <v>0</v>
      </c>
    </row>
    <row r="71" spans="1:3" x14ac:dyDescent="0.25">
      <c r="A71" s="13" t="s">
        <v>65</v>
      </c>
      <c r="B71" s="12">
        <f>SUM(B72:B74)</f>
        <v>0</v>
      </c>
      <c r="C71" s="12">
        <f>SUM(C72:C74)</f>
        <v>0</v>
      </c>
    </row>
    <row r="72" spans="1:3" x14ac:dyDescent="0.25">
      <c r="A72" s="14" t="s">
        <v>66</v>
      </c>
      <c r="B72" s="11">
        <v>0</v>
      </c>
      <c r="C72" s="11">
        <v>0</v>
      </c>
    </row>
    <row r="73" spans="1:3" x14ac:dyDescent="0.25">
      <c r="A73" s="14" t="s">
        <v>67</v>
      </c>
      <c r="B73" s="11">
        <v>0</v>
      </c>
      <c r="C73" s="11">
        <v>0</v>
      </c>
    </row>
    <row r="74" spans="1:3" x14ac:dyDescent="0.25">
      <c r="A74" s="14" t="s">
        <v>68</v>
      </c>
      <c r="B74" s="11">
        <v>0</v>
      </c>
      <c r="C74" s="11">
        <v>0</v>
      </c>
    </row>
    <row r="75" spans="1:3" x14ac:dyDescent="0.25">
      <c r="A75" s="13" t="s">
        <v>69</v>
      </c>
      <c r="B75" s="11">
        <v>0</v>
      </c>
      <c r="C75" s="11">
        <v>0</v>
      </c>
    </row>
    <row r="76" spans="1:3" x14ac:dyDescent="0.25">
      <c r="A76" s="13" t="s">
        <v>70</v>
      </c>
      <c r="B76" s="12">
        <f>SUM(B77:B78)</f>
        <v>0</v>
      </c>
      <c r="C76" s="12">
        <f>SUM(C77:C78)</f>
        <v>0</v>
      </c>
    </row>
    <row r="77" spans="1:3" x14ac:dyDescent="0.25">
      <c r="A77" s="14" t="s">
        <v>71</v>
      </c>
      <c r="B77" s="11">
        <v>0</v>
      </c>
      <c r="C77" s="11">
        <v>0</v>
      </c>
    </row>
    <row r="78" spans="1:3" x14ac:dyDescent="0.25">
      <c r="A78" s="14" t="s">
        <v>72</v>
      </c>
      <c r="B78" s="11">
        <v>0</v>
      </c>
      <c r="C78" s="11">
        <v>0</v>
      </c>
    </row>
    <row r="79" spans="1:3" x14ac:dyDescent="0.25">
      <c r="A79" s="13" t="s">
        <v>73</v>
      </c>
      <c r="B79" s="12">
        <f>SUM(B80:B81)</f>
        <v>0</v>
      </c>
      <c r="C79" s="12">
        <f>SUM(C80:C81)</f>
        <v>0</v>
      </c>
    </row>
    <row r="80" spans="1:3" x14ac:dyDescent="0.25">
      <c r="A80" s="14" t="s">
        <v>74</v>
      </c>
      <c r="B80" s="11">
        <v>0</v>
      </c>
      <c r="C80" s="11">
        <v>0</v>
      </c>
    </row>
    <row r="81" spans="1:5" x14ac:dyDescent="0.25">
      <c r="A81" s="14" t="s">
        <v>75</v>
      </c>
      <c r="B81" s="11">
        <v>0</v>
      </c>
      <c r="C81" s="11">
        <v>0</v>
      </c>
    </row>
    <row r="82" spans="1:5" x14ac:dyDescent="0.25">
      <c r="A82" s="13" t="s">
        <v>76</v>
      </c>
      <c r="B82" s="12">
        <f>SUM(B83)</f>
        <v>0</v>
      </c>
      <c r="C82" s="12">
        <f>SUM(C83)</f>
        <v>0</v>
      </c>
    </row>
    <row r="83" spans="1:5" x14ac:dyDescent="0.25">
      <c r="A83" s="14" t="s">
        <v>77</v>
      </c>
      <c r="B83" s="11">
        <v>0</v>
      </c>
      <c r="C83" s="11">
        <v>0</v>
      </c>
    </row>
    <row r="84" spans="1:5" x14ac:dyDescent="0.25">
      <c r="A84" s="2" t="s">
        <v>78</v>
      </c>
      <c r="B84" s="20">
        <f>SUM(B11+B17+B27+B37+B46+B53+B63+B68+B71+B76+B79+B82)</f>
        <v>795954802</v>
      </c>
      <c r="C84" s="20">
        <f>SUM(C11+C17+C27+C37+C46+C53+C63+C68+C71+C76+C79+C82)</f>
        <v>795954802</v>
      </c>
      <c r="E84" s="9">
        <f>+B84-C84</f>
        <v>0</v>
      </c>
    </row>
    <row r="85" spans="1:5" ht="19.5" customHeight="1" x14ac:dyDescent="0.25">
      <c r="A85" t="s">
        <v>106</v>
      </c>
      <c r="C85" s="42"/>
    </row>
    <row r="86" spans="1:5" x14ac:dyDescent="0.25">
      <c r="A86" s="60" t="s">
        <v>79</v>
      </c>
      <c r="B86" s="60"/>
      <c r="C86" s="60"/>
    </row>
    <row r="87" spans="1:5" ht="22.5" customHeight="1" x14ac:dyDescent="0.25">
      <c r="A87" s="53" t="s">
        <v>80</v>
      </c>
      <c r="B87" s="53"/>
      <c r="C87" s="53"/>
    </row>
    <row r="88" spans="1:5" ht="39" customHeight="1" x14ac:dyDescent="0.25">
      <c r="A88" s="46"/>
      <c r="B88" s="46"/>
      <c r="C88" s="46"/>
    </row>
    <row r="90" spans="1:5" x14ac:dyDescent="0.25">
      <c r="A90" s="30"/>
      <c r="B90" s="30"/>
    </row>
    <row r="91" spans="1:5" ht="15.75" x14ac:dyDescent="0.25">
      <c r="A91" s="29" t="s">
        <v>94</v>
      </c>
      <c r="B91" s="31" t="s">
        <v>96</v>
      </c>
      <c r="C91" s="30"/>
      <c r="D91" s="30"/>
    </row>
    <row r="92" spans="1:5" ht="35.1" customHeight="1" x14ac:dyDescent="0.25">
      <c r="A92" s="29" t="s">
        <v>97</v>
      </c>
      <c r="B92" s="31" t="s">
        <v>93</v>
      </c>
      <c r="C92" s="30"/>
      <c r="D92" s="30"/>
    </row>
    <row r="93" spans="1:5" ht="15.75" x14ac:dyDescent="0.25">
      <c r="A93" s="29" t="s">
        <v>103</v>
      </c>
      <c r="B93" s="29" t="s">
        <v>95</v>
      </c>
      <c r="C93" s="29"/>
      <c r="D93" s="30"/>
    </row>
    <row r="94" spans="1:5" ht="15.75" x14ac:dyDescent="0.25">
      <c r="A94" s="26" t="s">
        <v>102</v>
      </c>
      <c r="B94" s="26" t="s">
        <v>104</v>
      </c>
      <c r="C94" s="26"/>
      <c r="D94" s="29"/>
    </row>
    <row r="95" spans="1:5" ht="15.75" x14ac:dyDescent="0.25">
      <c r="D95" s="26"/>
    </row>
  </sheetData>
  <mergeCells count="12">
    <mergeCell ref="A1:C1"/>
    <mergeCell ref="A87:C87"/>
    <mergeCell ref="A88:C88"/>
    <mergeCell ref="A2:C2"/>
    <mergeCell ref="A6:C6"/>
    <mergeCell ref="A8:A9"/>
    <mergeCell ref="B8:B9"/>
    <mergeCell ref="C8:C9"/>
    <mergeCell ref="A4:C4"/>
    <mergeCell ref="A3:C3"/>
    <mergeCell ref="A5:C5"/>
    <mergeCell ref="A86:C86"/>
  </mergeCells>
  <pageMargins left="0.39370078740157483" right="0.39370078740157483" top="0.2" bottom="1.18" header="0.15748031496062992" footer="0.89"/>
  <pageSetup scale="69" orientation="portrait" r:id="rId1"/>
  <headerFooter>
    <oddFooter>&amp;CPágina &amp;P de &amp;N</oddFooter>
  </headerFooter>
  <rowBreaks count="1" manualBreakCount="1">
    <brk id="62" max="2" man="1"/>
  </rowBreaks>
  <ignoredErrors>
    <ignoredError sqref="B71:C71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CEBC3-882C-41C9-B48D-57BE064B87B8}">
  <dimension ref="A1:K96"/>
  <sheetViews>
    <sheetView showGridLines="0" view="pageBreakPreview" zoomScale="60" zoomScaleNormal="80" workbookViewId="0">
      <selection activeCell="N13" sqref="N13"/>
    </sheetView>
  </sheetViews>
  <sheetFormatPr baseColWidth="10" defaultColWidth="11.42578125" defaultRowHeight="15" x14ac:dyDescent="0.25"/>
  <cols>
    <col min="1" max="1" width="66.5703125" customWidth="1"/>
    <col min="2" max="2" width="37.85546875" customWidth="1"/>
    <col min="3" max="3" width="25.85546875" customWidth="1"/>
    <col min="4" max="4" width="17.28515625" customWidth="1"/>
    <col min="5" max="5" width="5.7109375" hidden="1" customWidth="1"/>
    <col min="6" max="6" width="5.140625" hidden="1" customWidth="1"/>
    <col min="7" max="7" width="7.5703125" hidden="1" customWidth="1"/>
    <col min="8" max="8" width="11.42578125" hidden="1" customWidth="1"/>
    <col min="9" max="9" width="8.140625" hidden="1" customWidth="1"/>
    <col min="10" max="10" width="11.42578125" hidden="1" customWidth="1"/>
    <col min="11" max="11" width="10.140625" hidden="1" customWidth="1"/>
  </cols>
  <sheetData>
    <row r="1" spans="1:11" ht="81.75" customHeight="1" x14ac:dyDescent="0.25">
      <c r="A1" s="44"/>
      <c r="B1" s="44"/>
      <c r="C1" s="44"/>
      <c r="D1" s="44"/>
    </row>
    <row r="2" spans="1:11" ht="21" customHeight="1" x14ac:dyDescent="0.25">
      <c r="A2" s="47" t="s">
        <v>98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1" ht="15.75" x14ac:dyDescent="0.25">
      <c r="A3" s="49" t="s">
        <v>101</v>
      </c>
      <c r="B3" s="50"/>
      <c r="C3" s="50"/>
      <c r="D3" s="50"/>
      <c r="E3" s="50"/>
      <c r="F3" s="50"/>
      <c r="G3" s="50"/>
      <c r="H3" s="50"/>
      <c r="I3" s="50"/>
      <c r="J3" s="50"/>
      <c r="K3" s="50"/>
    </row>
    <row r="4" spans="1:11" ht="15.75" customHeight="1" x14ac:dyDescent="0.25">
      <c r="A4" s="51" t="s">
        <v>82</v>
      </c>
      <c r="B4" s="45"/>
      <c r="C4" s="45"/>
      <c r="D4" s="45"/>
      <c r="E4" s="45"/>
      <c r="F4" s="45"/>
      <c r="G4" s="45"/>
      <c r="H4" s="45"/>
      <c r="I4" s="45"/>
      <c r="J4" s="45"/>
      <c r="K4" s="45"/>
    </row>
    <row r="5" spans="1:11" ht="15.75" customHeight="1" x14ac:dyDescent="0.25">
      <c r="A5" s="45" t="s">
        <v>84</v>
      </c>
      <c r="B5" s="45"/>
      <c r="C5" s="45"/>
      <c r="D5" s="45"/>
      <c r="E5" s="43"/>
      <c r="F5" s="43"/>
      <c r="G5" s="43"/>
      <c r="H5" s="43"/>
      <c r="I5" s="43"/>
      <c r="J5" s="43"/>
      <c r="K5" s="43"/>
    </row>
    <row r="6" spans="1:11" ht="15.75" customHeight="1" x14ac:dyDescent="0.25">
      <c r="A6" s="45" t="s">
        <v>92</v>
      </c>
      <c r="B6" s="45"/>
      <c r="C6" s="45"/>
      <c r="D6" s="45"/>
      <c r="E6" s="45"/>
      <c r="F6" s="45"/>
      <c r="G6" s="45"/>
      <c r="H6" s="45"/>
      <c r="I6" s="45"/>
      <c r="J6" s="45"/>
      <c r="K6" s="45"/>
    </row>
    <row r="8" spans="1:11" ht="25.5" customHeight="1" x14ac:dyDescent="0.25">
      <c r="A8" s="56" t="s">
        <v>1</v>
      </c>
      <c r="B8" s="58" t="s">
        <v>99</v>
      </c>
      <c r="C8" s="58" t="s">
        <v>100</v>
      </c>
      <c r="D8" s="58" t="s">
        <v>107</v>
      </c>
      <c r="E8" s="32"/>
      <c r="F8" s="32"/>
      <c r="G8" s="32"/>
      <c r="H8" s="32"/>
      <c r="I8" s="32"/>
      <c r="J8" s="32"/>
      <c r="K8" s="32"/>
    </row>
    <row r="9" spans="1:11" x14ac:dyDescent="0.25">
      <c r="A9" s="57"/>
      <c r="B9" s="59"/>
      <c r="C9" s="59"/>
      <c r="D9" s="59"/>
      <c r="E9" s="5" t="s">
        <v>83</v>
      </c>
      <c r="F9" s="6" t="s">
        <v>84</v>
      </c>
      <c r="G9" s="5" t="s">
        <v>85</v>
      </c>
      <c r="H9" s="5" t="s">
        <v>86</v>
      </c>
      <c r="I9" s="5" t="s">
        <v>87</v>
      </c>
      <c r="J9" s="5" t="s">
        <v>88</v>
      </c>
      <c r="K9" s="6" t="s">
        <v>89</v>
      </c>
    </row>
    <row r="10" spans="1:11" x14ac:dyDescent="0.25">
      <c r="A10" s="15" t="s">
        <v>4</v>
      </c>
      <c r="B10" s="41"/>
      <c r="C10" s="41"/>
      <c r="D10" s="41"/>
      <c r="E10" s="24"/>
      <c r="F10" s="1"/>
      <c r="G10" s="1"/>
      <c r="H10" s="1"/>
      <c r="I10" s="1"/>
      <c r="J10" s="1"/>
      <c r="K10" s="1"/>
    </row>
    <row r="11" spans="1:11" x14ac:dyDescent="0.25">
      <c r="A11" s="15" t="s">
        <v>5</v>
      </c>
      <c r="B11" s="40">
        <f>SUM(B12:B16)</f>
        <v>340706833</v>
      </c>
      <c r="C11" s="40">
        <f>SUM(C12:C16)</f>
        <v>340706833</v>
      </c>
      <c r="D11" s="40">
        <f t="shared" ref="D11:K11" si="0">SUM(D12:D16)</f>
        <v>23598247.889999997</v>
      </c>
      <c r="E11" s="10">
        <f t="shared" si="0"/>
        <v>0</v>
      </c>
      <c r="F11" s="10">
        <f t="shared" si="0"/>
        <v>0</v>
      </c>
      <c r="G11" s="10">
        <f t="shared" si="0"/>
        <v>0</v>
      </c>
      <c r="H11" s="10">
        <f t="shared" si="0"/>
        <v>0</v>
      </c>
      <c r="I11" s="10">
        <f t="shared" si="0"/>
        <v>0</v>
      </c>
      <c r="J11" s="10">
        <f t="shared" si="0"/>
        <v>0</v>
      </c>
      <c r="K11" s="10">
        <f t="shared" si="0"/>
        <v>0</v>
      </c>
    </row>
    <row r="12" spans="1:11" x14ac:dyDescent="0.25">
      <c r="A12" s="16" t="s">
        <v>6</v>
      </c>
      <c r="B12" s="37">
        <f>'P1 Presupuesto Aprobado'!B12</f>
        <v>270040450</v>
      </c>
      <c r="C12" s="37">
        <f>'P1 Presupuesto Aprobado'!C12</f>
        <v>264924888</v>
      </c>
      <c r="D12" s="9">
        <v>18397099.719999999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</row>
    <row r="13" spans="1:11" x14ac:dyDescent="0.25">
      <c r="A13" s="16" t="s">
        <v>7</v>
      </c>
      <c r="B13" s="37">
        <f>'P1 Presupuesto Aprobado'!B13</f>
        <v>37471777</v>
      </c>
      <c r="C13" s="37">
        <f>'P1 Presupuesto Aprobado'!C13</f>
        <v>40802339</v>
      </c>
      <c r="D13" s="9">
        <v>2405272.79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</row>
    <row r="14" spans="1:11" x14ac:dyDescent="0.25">
      <c r="A14" s="16" t="s">
        <v>8</v>
      </c>
      <c r="B14" s="37">
        <f>'P1 Presupuesto Aprobado'!B14</f>
        <v>0</v>
      </c>
      <c r="C14" s="37">
        <f>'P1 Presupuesto Aprobado'!C14</f>
        <v>0</v>
      </c>
      <c r="D14" s="37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</row>
    <row r="15" spans="1:11" x14ac:dyDescent="0.25">
      <c r="A15" s="16" t="s">
        <v>9</v>
      </c>
      <c r="B15" s="37">
        <f>'P1 Presupuesto Aprobado'!B15</f>
        <v>0</v>
      </c>
      <c r="C15" s="37">
        <f>'P1 Presupuesto Aprobado'!C15</f>
        <v>0</v>
      </c>
      <c r="D15" s="37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</row>
    <row r="16" spans="1:11" x14ac:dyDescent="0.25">
      <c r="A16" s="16" t="s">
        <v>10</v>
      </c>
      <c r="B16" s="37">
        <f>'P1 Presupuesto Aprobado'!B16</f>
        <v>33194606</v>
      </c>
      <c r="C16" s="37">
        <f>'P1 Presupuesto Aprobado'!C16</f>
        <v>34979606</v>
      </c>
      <c r="D16" s="9">
        <v>2795875.38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</row>
    <row r="17" spans="1:11" x14ac:dyDescent="0.25">
      <c r="A17" s="15" t="s">
        <v>11</v>
      </c>
      <c r="B17" s="12">
        <f>SUM(B18:B26)</f>
        <v>221850000</v>
      </c>
      <c r="C17" s="12">
        <f>SUM(C18:C26)</f>
        <v>247275000</v>
      </c>
      <c r="D17" s="12">
        <f>SUM(D18:D26)</f>
        <v>38008954.460000001</v>
      </c>
      <c r="E17" s="12">
        <f t="shared" ref="E17:K17" si="1">SUM(E18:E26)</f>
        <v>0</v>
      </c>
      <c r="F17" s="12">
        <f t="shared" si="1"/>
        <v>0</v>
      </c>
      <c r="G17" s="12">
        <f t="shared" si="1"/>
        <v>0</v>
      </c>
      <c r="H17" s="12">
        <f t="shared" si="1"/>
        <v>0</v>
      </c>
      <c r="I17" s="12">
        <f t="shared" si="1"/>
        <v>0</v>
      </c>
      <c r="J17" s="12">
        <f t="shared" si="1"/>
        <v>0</v>
      </c>
      <c r="K17" s="12">
        <f t="shared" si="1"/>
        <v>0</v>
      </c>
    </row>
    <row r="18" spans="1:11" x14ac:dyDescent="0.25">
      <c r="A18" s="16" t="s">
        <v>12</v>
      </c>
      <c r="B18" s="37">
        <f>'P1 Presupuesto Aprobado'!B18</f>
        <v>14500000</v>
      </c>
      <c r="C18" s="37">
        <f>'P1 Presupuesto Aprobado'!C18</f>
        <v>16250000</v>
      </c>
      <c r="D18" s="37">
        <v>434807.23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</row>
    <row r="19" spans="1:11" x14ac:dyDescent="0.25">
      <c r="A19" s="16" t="s">
        <v>13</v>
      </c>
      <c r="B19" s="37">
        <f>'P1 Presupuesto Aprobado'!B19</f>
        <v>13850000</v>
      </c>
      <c r="C19" s="37">
        <f>'P1 Presupuesto Aprobado'!C19</f>
        <v>10450000</v>
      </c>
      <c r="D19" s="37">
        <v>310469.8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</row>
    <row r="20" spans="1:11" x14ac:dyDescent="0.25">
      <c r="A20" s="16" t="s">
        <v>14</v>
      </c>
      <c r="B20" s="18">
        <f>'P1 Presupuesto Aprobado'!B20</f>
        <v>9500000</v>
      </c>
      <c r="C20" s="18">
        <f>'P1 Presupuesto Aprobado'!C20</f>
        <v>9500000</v>
      </c>
      <c r="D20" s="9">
        <v>720175.06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</row>
    <row r="21" spans="1:11" x14ac:dyDescent="0.25">
      <c r="A21" s="16" t="s">
        <v>15</v>
      </c>
      <c r="B21" s="18">
        <f>'P1 Presupuesto Aprobado'!B21</f>
        <v>1400000</v>
      </c>
      <c r="C21" s="18">
        <f>'P1 Presupuesto Aprobado'!C21</f>
        <v>2400000</v>
      </c>
      <c r="D21" s="18">
        <v>282023.03999999998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</row>
    <row r="22" spans="1:11" x14ac:dyDescent="0.25">
      <c r="A22" s="16" t="s">
        <v>16</v>
      </c>
      <c r="B22" s="18">
        <f>'P1 Presupuesto Aprobado'!B22</f>
        <v>39400000</v>
      </c>
      <c r="C22" s="18">
        <f>'P1 Presupuesto Aprobado'!C22</f>
        <v>66825000</v>
      </c>
      <c r="D22" s="18">
        <v>34219403.799999997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</row>
    <row r="23" spans="1:11" x14ac:dyDescent="0.25">
      <c r="A23" s="16" t="s">
        <v>17</v>
      </c>
      <c r="B23" s="18">
        <f>'P1 Presupuesto Aprobado'!B23</f>
        <v>3700000</v>
      </c>
      <c r="C23" s="18">
        <f>'P1 Presupuesto Aprobado'!C23</f>
        <v>3700000</v>
      </c>
      <c r="D23" s="18">
        <v>6160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</row>
    <row r="24" spans="1:11" ht="30" x14ac:dyDescent="0.25">
      <c r="A24" s="16" t="s">
        <v>18</v>
      </c>
      <c r="B24" s="18">
        <f>'P1 Presupuesto Aprobado'!B24</f>
        <v>68700000</v>
      </c>
      <c r="C24" s="18">
        <f>'P1 Presupuesto Aprobado'!C24</f>
        <v>80804100</v>
      </c>
      <c r="D24" s="18">
        <v>161946.76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</row>
    <row r="25" spans="1:11" x14ac:dyDescent="0.25">
      <c r="A25" s="16" t="s">
        <v>19</v>
      </c>
      <c r="B25" s="18">
        <f>'P1 Presupuesto Aprobado'!B25</f>
        <v>56600000</v>
      </c>
      <c r="C25" s="18">
        <f>'P1 Presupuesto Aprobado'!C25</f>
        <v>43145900</v>
      </c>
      <c r="D25" s="18">
        <v>305663.81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</row>
    <row r="26" spans="1:11" x14ac:dyDescent="0.25">
      <c r="A26" s="16" t="s">
        <v>20</v>
      </c>
      <c r="B26" s="18">
        <f>'P1 Presupuesto Aprobado'!B26</f>
        <v>14200000</v>
      </c>
      <c r="C26" s="18">
        <f>'P1 Presupuesto Aprobado'!C26</f>
        <v>14200000</v>
      </c>
      <c r="D26" s="18">
        <v>1568304.96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</row>
    <row r="27" spans="1:11" x14ac:dyDescent="0.25">
      <c r="A27" s="15" t="s">
        <v>21</v>
      </c>
      <c r="B27" s="12">
        <f t="shared" ref="B27:K27" si="2">SUM(B28:B36)</f>
        <v>60589879</v>
      </c>
      <c r="C27" s="12">
        <f t="shared" si="2"/>
        <v>62089879</v>
      </c>
      <c r="D27" s="12">
        <f t="shared" si="2"/>
        <v>109349.42000000001</v>
      </c>
      <c r="E27" s="12">
        <f t="shared" si="2"/>
        <v>0</v>
      </c>
      <c r="F27" s="12">
        <f t="shared" si="2"/>
        <v>0</v>
      </c>
      <c r="G27" s="12">
        <f t="shared" si="2"/>
        <v>0</v>
      </c>
      <c r="H27" s="12">
        <f t="shared" si="2"/>
        <v>0</v>
      </c>
      <c r="I27" s="12">
        <f t="shared" si="2"/>
        <v>0</v>
      </c>
      <c r="J27" s="12">
        <f t="shared" si="2"/>
        <v>0</v>
      </c>
      <c r="K27" s="12">
        <f t="shared" si="2"/>
        <v>0</v>
      </c>
    </row>
    <row r="28" spans="1:11" x14ac:dyDescent="0.25">
      <c r="A28" s="16" t="s">
        <v>22</v>
      </c>
      <c r="B28" s="18">
        <f>'P1 Presupuesto Aprobado'!B28</f>
        <v>500000</v>
      </c>
      <c r="C28" s="18">
        <f>'P1 Presupuesto Aprobado'!C28</f>
        <v>500000</v>
      </c>
      <c r="D28" s="18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</row>
    <row r="29" spans="1:11" x14ac:dyDescent="0.25">
      <c r="A29" s="16" t="s">
        <v>23</v>
      </c>
      <c r="B29" s="18">
        <f>'P1 Presupuesto Aprobado'!B29</f>
        <v>4050000</v>
      </c>
      <c r="C29" s="18">
        <f>'P1 Presupuesto Aprobado'!C29</f>
        <v>5550000</v>
      </c>
      <c r="D29" s="18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</row>
    <row r="30" spans="1:11" x14ac:dyDescent="0.25">
      <c r="A30" s="16" t="s">
        <v>24</v>
      </c>
      <c r="B30" s="18">
        <f>'P1 Presupuesto Aprobado'!B30</f>
        <v>4940500</v>
      </c>
      <c r="C30" s="18">
        <f>'P1 Presupuesto Aprobado'!C30</f>
        <v>4894900</v>
      </c>
      <c r="D30" s="37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</row>
    <row r="31" spans="1:11" x14ac:dyDescent="0.25">
      <c r="A31" s="16" t="s">
        <v>25</v>
      </c>
      <c r="B31" s="18">
        <f>'P1 Presupuesto Aprobado'!B31</f>
        <v>100000</v>
      </c>
      <c r="C31" s="18">
        <f>'P1 Presupuesto Aprobado'!C31</f>
        <v>354600</v>
      </c>
      <c r="D31" s="18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</row>
    <row r="32" spans="1:11" x14ac:dyDescent="0.25">
      <c r="A32" s="16" t="s">
        <v>26</v>
      </c>
      <c r="B32" s="18">
        <f>'P1 Presupuesto Aprobado'!B32</f>
        <v>1670500</v>
      </c>
      <c r="C32" s="18">
        <f>'P1 Presupuesto Aprobado'!C32</f>
        <v>1670500</v>
      </c>
      <c r="D32" s="18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</row>
    <row r="33" spans="1:11" x14ac:dyDescent="0.25">
      <c r="A33" s="16" t="s">
        <v>27</v>
      </c>
      <c r="B33" s="18">
        <f>'P1 Presupuesto Aprobado'!B33</f>
        <v>855000</v>
      </c>
      <c r="C33" s="18">
        <f>'P1 Presupuesto Aprobado'!C33</f>
        <v>855000</v>
      </c>
      <c r="D33" s="37">
        <v>4861.6000000000004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</row>
    <row r="34" spans="1:11" x14ac:dyDescent="0.25">
      <c r="A34" s="16" t="s">
        <v>28</v>
      </c>
      <c r="B34" s="18">
        <f>'P1 Presupuesto Aprobado'!B34</f>
        <v>23962969</v>
      </c>
      <c r="C34" s="18">
        <f>'P1 Presupuesto Aprobado'!C34</f>
        <v>23753969</v>
      </c>
      <c r="D34" s="37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</row>
    <row r="35" spans="1:11" ht="30" x14ac:dyDescent="0.25">
      <c r="A35" s="16" t="s">
        <v>29</v>
      </c>
      <c r="B35" s="18">
        <f>'P1 Presupuesto Aprobado'!B35</f>
        <v>0</v>
      </c>
      <c r="C35" s="18">
        <f>'P1 Presupuesto Aprobado'!C35</f>
        <v>0</v>
      </c>
      <c r="D35" s="37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</row>
    <row r="36" spans="1:11" x14ac:dyDescent="0.25">
      <c r="A36" s="16" t="s">
        <v>30</v>
      </c>
      <c r="B36" s="18">
        <f>'P1 Presupuesto Aprobado'!B36</f>
        <v>24510910</v>
      </c>
      <c r="C36" s="18">
        <f>'P1 Presupuesto Aprobado'!C36</f>
        <v>24510910</v>
      </c>
      <c r="D36" s="37">
        <v>104487.82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</row>
    <row r="37" spans="1:11" x14ac:dyDescent="0.25">
      <c r="A37" s="15" t="s">
        <v>31</v>
      </c>
      <c r="B37" s="12">
        <f t="shared" ref="B37:K37" si="3">SUM(B38:B45)</f>
        <v>815000</v>
      </c>
      <c r="C37" s="12">
        <f t="shared" si="3"/>
        <v>815000</v>
      </c>
      <c r="D37" s="12">
        <f t="shared" si="3"/>
        <v>20000</v>
      </c>
      <c r="E37" s="12">
        <f t="shared" si="3"/>
        <v>0</v>
      </c>
      <c r="F37" s="12">
        <f t="shared" si="3"/>
        <v>0</v>
      </c>
      <c r="G37" s="12">
        <f t="shared" si="3"/>
        <v>0</v>
      </c>
      <c r="H37" s="12">
        <f t="shared" si="3"/>
        <v>0</v>
      </c>
      <c r="I37" s="12">
        <f t="shared" si="3"/>
        <v>0</v>
      </c>
      <c r="J37" s="12">
        <f t="shared" si="3"/>
        <v>0</v>
      </c>
      <c r="K37" s="12">
        <f t="shared" si="3"/>
        <v>0</v>
      </c>
    </row>
    <row r="38" spans="1:11" x14ac:dyDescent="0.25">
      <c r="A38" s="16" t="s">
        <v>32</v>
      </c>
      <c r="B38" s="18">
        <f>'P1 Presupuesto Aprobado'!B38</f>
        <v>815000</v>
      </c>
      <c r="C38" s="18">
        <f>'P1 Presupuesto Aprobado'!C38</f>
        <v>815000</v>
      </c>
      <c r="D38" s="18">
        <v>20000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</row>
    <row r="39" spans="1:11" x14ac:dyDescent="0.25">
      <c r="A39" s="16" t="s">
        <v>33</v>
      </c>
      <c r="B39" s="18">
        <f>'P1 Presupuesto Aprobado'!B39</f>
        <v>0</v>
      </c>
      <c r="C39" s="18">
        <f>'P1 Presupuesto Aprobado'!C39</f>
        <v>0</v>
      </c>
      <c r="D39" s="18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</row>
    <row r="40" spans="1:11" x14ac:dyDescent="0.25">
      <c r="A40" s="16" t="s">
        <v>34</v>
      </c>
      <c r="B40" s="18">
        <f>'P1 Presupuesto Aprobado'!B40</f>
        <v>0</v>
      </c>
      <c r="C40" s="18">
        <f>'P1 Presupuesto Aprobado'!C40</f>
        <v>0</v>
      </c>
      <c r="D40" s="18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</row>
    <row r="41" spans="1:11" ht="30" x14ac:dyDescent="0.25">
      <c r="A41" s="16" t="s">
        <v>35</v>
      </c>
      <c r="B41" s="18">
        <f>'P1 Presupuesto Aprobado'!B41</f>
        <v>0</v>
      </c>
      <c r="C41" s="18">
        <f>'P1 Presupuesto Aprobado'!C41</f>
        <v>0</v>
      </c>
      <c r="D41" s="18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</row>
    <row r="42" spans="1:11" ht="30" x14ac:dyDescent="0.25">
      <c r="A42" s="16" t="s">
        <v>36</v>
      </c>
      <c r="B42" s="18">
        <f>'P1 Presupuesto Aprobado'!B42</f>
        <v>0</v>
      </c>
      <c r="C42" s="18">
        <f>'P1 Presupuesto Aprobado'!C42</f>
        <v>0</v>
      </c>
      <c r="D42" s="18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</row>
    <row r="43" spans="1:11" x14ac:dyDescent="0.25">
      <c r="A43" s="16" t="s">
        <v>37</v>
      </c>
      <c r="B43" s="18">
        <f>'P1 Presupuesto Aprobado'!B43</f>
        <v>0</v>
      </c>
      <c r="C43" s="18">
        <f>'P1 Presupuesto Aprobado'!C43</f>
        <v>0</v>
      </c>
      <c r="D43" s="18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</row>
    <row r="44" spans="1:11" x14ac:dyDescent="0.25">
      <c r="A44" s="16" t="s">
        <v>38</v>
      </c>
      <c r="B44" s="18">
        <f>'P1 Presupuesto Aprobado'!B44</f>
        <v>0</v>
      </c>
      <c r="C44" s="18">
        <f>'P1 Presupuesto Aprobado'!C44</f>
        <v>0</v>
      </c>
      <c r="D44" s="18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</row>
    <row r="45" spans="1:11" x14ac:dyDescent="0.25">
      <c r="A45" s="16" t="s">
        <v>39</v>
      </c>
      <c r="B45" s="18">
        <f>'P1 Presupuesto Aprobado'!B45</f>
        <v>0</v>
      </c>
      <c r="C45" s="18">
        <f>'P1 Presupuesto Aprobado'!C45</f>
        <v>0</v>
      </c>
      <c r="D45" s="18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</row>
    <row r="46" spans="1:11" x14ac:dyDescent="0.25">
      <c r="A46" s="15" t="s">
        <v>40</v>
      </c>
      <c r="B46" s="12">
        <f t="shared" ref="B46:K46" si="4">SUM(B47:B52)</f>
        <v>0</v>
      </c>
      <c r="C46" s="12">
        <f t="shared" si="4"/>
        <v>0</v>
      </c>
      <c r="D46" s="12">
        <f t="shared" si="4"/>
        <v>0</v>
      </c>
      <c r="E46" s="12">
        <f t="shared" si="4"/>
        <v>0</v>
      </c>
      <c r="F46" s="12">
        <f t="shared" si="4"/>
        <v>0</v>
      </c>
      <c r="G46" s="12">
        <f t="shared" si="4"/>
        <v>0</v>
      </c>
      <c r="H46" s="12">
        <f t="shared" si="4"/>
        <v>0</v>
      </c>
      <c r="I46" s="12">
        <f t="shared" si="4"/>
        <v>0</v>
      </c>
      <c r="J46" s="12">
        <f t="shared" si="4"/>
        <v>0</v>
      </c>
      <c r="K46" s="12">
        <f t="shared" si="4"/>
        <v>0</v>
      </c>
    </row>
    <row r="47" spans="1:11" x14ac:dyDescent="0.25">
      <c r="A47" s="16" t="s">
        <v>41</v>
      </c>
      <c r="B47" s="18">
        <f>'P1 Presupuesto Aprobado'!B47</f>
        <v>0</v>
      </c>
      <c r="C47" s="18">
        <f>'P1 Presupuesto Aprobado'!C47</f>
        <v>0</v>
      </c>
      <c r="D47" s="18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</row>
    <row r="48" spans="1:11" x14ac:dyDescent="0.25">
      <c r="A48" s="16" t="s">
        <v>42</v>
      </c>
      <c r="B48" s="18">
        <f>'P1 Presupuesto Aprobado'!B48</f>
        <v>0</v>
      </c>
      <c r="C48" s="18">
        <f>'P1 Presupuesto Aprobado'!C48</f>
        <v>0</v>
      </c>
      <c r="D48" s="18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</row>
    <row r="49" spans="1:11" x14ac:dyDescent="0.25">
      <c r="A49" s="16" t="s">
        <v>43</v>
      </c>
      <c r="B49" s="18">
        <f>'P1 Presupuesto Aprobado'!B49</f>
        <v>0</v>
      </c>
      <c r="C49" s="18">
        <f>'P1 Presupuesto Aprobado'!C49</f>
        <v>0</v>
      </c>
      <c r="D49" s="18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</row>
    <row r="50" spans="1:11" ht="30" x14ac:dyDescent="0.25">
      <c r="A50" s="16" t="s">
        <v>44</v>
      </c>
      <c r="B50" s="18">
        <f>'P1 Presupuesto Aprobado'!B50</f>
        <v>0</v>
      </c>
      <c r="C50" s="18">
        <f>'P1 Presupuesto Aprobado'!C50</f>
        <v>0</v>
      </c>
      <c r="D50" s="18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</row>
    <row r="51" spans="1:11" x14ac:dyDescent="0.25">
      <c r="A51" s="16" t="s">
        <v>45</v>
      </c>
      <c r="B51" s="18">
        <f>'P1 Presupuesto Aprobado'!B51</f>
        <v>0</v>
      </c>
      <c r="C51" s="18">
        <f>'P1 Presupuesto Aprobado'!C51</f>
        <v>0</v>
      </c>
      <c r="D51" s="18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</row>
    <row r="52" spans="1:11" x14ac:dyDescent="0.25">
      <c r="A52" s="16" t="s">
        <v>46</v>
      </c>
      <c r="B52" s="18">
        <f>'P1 Presupuesto Aprobado'!B52</f>
        <v>0</v>
      </c>
      <c r="C52" s="18">
        <f>'P1 Presupuesto Aprobado'!C52</f>
        <v>0</v>
      </c>
      <c r="D52" s="18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</row>
    <row r="53" spans="1:11" x14ac:dyDescent="0.25">
      <c r="A53" s="15" t="s">
        <v>47</v>
      </c>
      <c r="B53" s="12">
        <f t="shared" ref="B53" si="5">SUM(B54:B62)</f>
        <v>171993090</v>
      </c>
      <c r="C53" s="12">
        <f>SUM(C54:C62)</f>
        <v>145068090</v>
      </c>
      <c r="D53" s="10">
        <f t="shared" ref="D53:K53" si="6">SUM(D54:D62)</f>
        <v>1752681.78</v>
      </c>
      <c r="E53" s="10">
        <f t="shared" si="6"/>
        <v>0</v>
      </c>
      <c r="F53" s="10">
        <f t="shared" si="6"/>
        <v>0</v>
      </c>
      <c r="G53" s="10">
        <f t="shared" si="6"/>
        <v>0</v>
      </c>
      <c r="H53" s="10">
        <f t="shared" si="6"/>
        <v>0</v>
      </c>
      <c r="I53" s="10">
        <f t="shared" si="6"/>
        <v>0</v>
      </c>
      <c r="J53" s="10">
        <f t="shared" si="6"/>
        <v>0</v>
      </c>
      <c r="K53" s="10">
        <f t="shared" si="6"/>
        <v>0</v>
      </c>
    </row>
    <row r="54" spans="1:11" x14ac:dyDescent="0.25">
      <c r="A54" s="16" t="s">
        <v>48</v>
      </c>
      <c r="B54" s="18">
        <f>'P1 Presupuesto Aprobado'!B54</f>
        <v>51340116</v>
      </c>
      <c r="C54" s="18">
        <f>'P1 Presupuesto Aprobado'!C54</f>
        <v>51340116</v>
      </c>
      <c r="D54" s="18">
        <v>1526645.99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</row>
    <row r="55" spans="1:11" ht="30" x14ac:dyDescent="0.25">
      <c r="A55" s="16" t="s">
        <v>49</v>
      </c>
      <c r="B55" s="18">
        <f>'P1 Presupuesto Aprobado'!B55</f>
        <v>968730</v>
      </c>
      <c r="C55" s="18">
        <f>'P1 Presupuesto Aprobado'!C55</f>
        <v>968730</v>
      </c>
      <c r="D55" s="37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</row>
    <row r="56" spans="1:11" x14ac:dyDescent="0.25">
      <c r="A56" s="16" t="s">
        <v>50</v>
      </c>
      <c r="B56" s="18">
        <f>'P1 Presupuesto Aprobado'!B56</f>
        <v>52291130</v>
      </c>
      <c r="C56" s="18">
        <f>'P1 Presupuesto Aprobado'!C56</f>
        <v>52081130</v>
      </c>
      <c r="D56" s="18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</row>
    <row r="57" spans="1:11" x14ac:dyDescent="0.25">
      <c r="A57" s="16" t="s">
        <v>51</v>
      </c>
      <c r="B57" s="18">
        <f>'P1 Presupuesto Aprobado'!B57</f>
        <v>0</v>
      </c>
      <c r="C57" s="18">
        <f>'P1 Presupuesto Aprobado'!C57</f>
        <v>210000</v>
      </c>
      <c r="D57" s="37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</row>
    <row r="58" spans="1:11" x14ac:dyDescent="0.25">
      <c r="A58" s="16" t="s">
        <v>52</v>
      </c>
      <c r="B58" s="18">
        <f>'P1 Presupuesto Aprobado'!B58</f>
        <v>34104000</v>
      </c>
      <c r="C58" s="18">
        <f>'P1 Presupuesto Aprobado'!C58</f>
        <v>32604000</v>
      </c>
      <c r="D58" s="37">
        <v>226035.79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</row>
    <row r="59" spans="1:11" x14ac:dyDescent="0.25">
      <c r="A59" s="16" t="s">
        <v>53</v>
      </c>
      <c r="B59" s="18">
        <f>'P1 Presupuesto Aprobado'!B59</f>
        <v>1000000</v>
      </c>
      <c r="C59" s="18">
        <f>'P1 Presupuesto Aprobado'!C59</f>
        <v>1000000</v>
      </c>
      <c r="D59" s="18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</row>
    <row r="60" spans="1:11" x14ac:dyDescent="0.25">
      <c r="A60" s="16" t="s">
        <v>54</v>
      </c>
      <c r="B60" s="18">
        <f>'P1 Presupuesto Aprobado'!B60</f>
        <v>0</v>
      </c>
      <c r="C60" s="18">
        <f>'P1 Presupuesto Aprobado'!C60</f>
        <v>0</v>
      </c>
      <c r="D60" s="18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</row>
    <row r="61" spans="1:11" x14ac:dyDescent="0.25">
      <c r="A61" s="16" t="s">
        <v>55</v>
      </c>
      <c r="B61" s="18">
        <f>'P1 Presupuesto Aprobado'!B61</f>
        <v>31589114</v>
      </c>
      <c r="C61" s="18">
        <f>'P1 Presupuesto Aprobado'!C61</f>
        <v>6164114</v>
      </c>
      <c r="D61" s="18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</row>
    <row r="62" spans="1:11" ht="30" x14ac:dyDescent="0.25">
      <c r="A62" s="16" t="s">
        <v>56</v>
      </c>
      <c r="B62" s="18">
        <f>'P1 Presupuesto Aprobado'!B62</f>
        <v>700000</v>
      </c>
      <c r="C62" s="18">
        <f>'P1 Presupuesto Aprobado'!C62</f>
        <v>700000</v>
      </c>
      <c r="D62" s="18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</row>
    <row r="63" spans="1:11" x14ac:dyDescent="0.25">
      <c r="A63" s="15" t="s">
        <v>57</v>
      </c>
      <c r="B63" s="12">
        <f>SUM(B64:B67)</f>
        <v>0</v>
      </c>
      <c r="C63" s="12">
        <f>SUM(C64:C67)</f>
        <v>0</v>
      </c>
      <c r="D63" s="10">
        <f t="shared" ref="D63:K63" si="7">SUM(D64:D67)</f>
        <v>0</v>
      </c>
      <c r="E63" s="10">
        <f t="shared" si="7"/>
        <v>0</v>
      </c>
      <c r="F63" s="10">
        <f t="shared" si="7"/>
        <v>0</v>
      </c>
      <c r="G63" s="10">
        <f t="shared" si="7"/>
        <v>0</v>
      </c>
      <c r="H63" s="10">
        <f t="shared" si="7"/>
        <v>0</v>
      </c>
      <c r="I63" s="10">
        <f t="shared" si="7"/>
        <v>0</v>
      </c>
      <c r="J63" s="10">
        <f t="shared" si="7"/>
        <v>0</v>
      </c>
      <c r="K63" s="10">
        <f t="shared" si="7"/>
        <v>0</v>
      </c>
    </row>
    <row r="64" spans="1:11" x14ac:dyDescent="0.25">
      <c r="A64" s="16" t="s">
        <v>58</v>
      </c>
      <c r="B64" s="18">
        <f>'P1 Presupuesto Aprobado'!B64</f>
        <v>0</v>
      </c>
      <c r="C64" s="18">
        <f>'P1 Presupuesto Aprobado'!C64</f>
        <v>0</v>
      </c>
      <c r="D64" s="18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</row>
    <row r="65" spans="1:11" x14ac:dyDescent="0.25">
      <c r="A65" s="16" t="s">
        <v>59</v>
      </c>
      <c r="B65" s="18">
        <f>'P1 Presupuesto Aprobado'!B65</f>
        <v>0</v>
      </c>
      <c r="C65" s="18">
        <f>'P1 Presupuesto Aprobado'!C65</f>
        <v>0</v>
      </c>
      <c r="D65" s="18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</row>
    <row r="66" spans="1:11" x14ac:dyDescent="0.25">
      <c r="A66" s="16" t="s">
        <v>60</v>
      </c>
      <c r="B66" s="18">
        <f>'P1 Presupuesto Aprobado'!B66</f>
        <v>0</v>
      </c>
      <c r="C66" s="18">
        <f>'P1 Presupuesto Aprobado'!C66</f>
        <v>0</v>
      </c>
      <c r="D66" s="18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</row>
    <row r="67" spans="1:11" ht="30" x14ac:dyDescent="0.25">
      <c r="A67" s="16" t="s">
        <v>61</v>
      </c>
      <c r="B67" s="18">
        <f>'P1 Presupuesto Aprobado'!B67</f>
        <v>0</v>
      </c>
      <c r="C67" s="18">
        <f>'P1 Presupuesto Aprobado'!C67</f>
        <v>0</v>
      </c>
      <c r="D67" s="18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</row>
    <row r="68" spans="1:11" x14ac:dyDescent="0.25">
      <c r="A68" s="15" t="s">
        <v>62</v>
      </c>
      <c r="B68" s="12">
        <f>SUM(B69:B70)</f>
        <v>0</v>
      </c>
      <c r="C68" s="12">
        <f>SUM(C69:C70)</f>
        <v>0</v>
      </c>
      <c r="D68" s="12">
        <f t="shared" ref="D68:K68" si="8">SUM(D69:D70)</f>
        <v>0</v>
      </c>
      <c r="E68" s="12">
        <f t="shared" si="8"/>
        <v>0</v>
      </c>
      <c r="F68" s="12">
        <f t="shared" si="8"/>
        <v>0</v>
      </c>
      <c r="G68" s="12">
        <f t="shared" si="8"/>
        <v>0</v>
      </c>
      <c r="H68" s="12">
        <f t="shared" si="8"/>
        <v>0</v>
      </c>
      <c r="I68" s="12">
        <f t="shared" si="8"/>
        <v>0</v>
      </c>
      <c r="J68" s="12">
        <f t="shared" si="8"/>
        <v>0</v>
      </c>
      <c r="K68" s="12">
        <f t="shared" si="8"/>
        <v>0</v>
      </c>
    </row>
    <row r="69" spans="1:11" x14ac:dyDescent="0.25">
      <c r="A69" s="16" t="s">
        <v>63</v>
      </c>
      <c r="B69" s="11">
        <v>0</v>
      </c>
      <c r="C69" s="11">
        <v>0</v>
      </c>
      <c r="D69" s="18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</row>
    <row r="70" spans="1:11" x14ac:dyDescent="0.25">
      <c r="A70" s="16" t="s">
        <v>64</v>
      </c>
      <c r="B70" s="11">
        <v>0</v>
      </c>
      <c r="C70" s="11">
        <v>0</v>
      </c>
      <c r="D70" s="18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</row>
    <row r="71" spans="1:11" x14ac:dyDescent="0.25">
      <c r="A71" s="15" t="s">
        <v>65</v>
      </c>
      <c r="B71" s="12">
        <f>SUM(B72:B74)</f>
        <v>0</v>
      </c>
      <c r="C71" s="12">
        <f>SUM(C72:C74)</f>
        <v>0</v>
      </c>
      <c r="D71" s="12">
        <f t="shared" ref="D71:K71" si="9">SUM(D72:D74)</f>
        <v>0</v>
      </c>
      <c r="E71" s="12">
        <f t="shared" si="9"/>
        <v>0</v>
      </c>
      <c r="F71" s="12">
        <f t="shared" si="9"/>
        <v>0</v>
      </c>
      <c r="G71" s="12">
        <f t="shared" si="9"/>
        <v>0</v>
      </c>
      <c r="H71" s="12">
        <f t="shared" si="9"/>
        <v>0</v>
      </c>
      <c r="I71" s="12">
        <f t="shared" si="9"/>
        <v>0</v>
      </c>
      <c r="J71" s="12">
        <f t="shared" si="9"/>
        <v>0</v>
      </c>
      <c r="K71" s="12">
        <f t="shared" si="9"/>
        <v>0</v>
      </c>
    </row>
    <row r="72" spans="1:11" x14ac:dyDescent="0.25">
      <c r="A72" s="16" t="s">
        <v>66</v>
      </c>
      <c r="B72" s="11">
        <v>0</v>
      </c>
      <c r="C72" s="11">
        <v>0</v>
      </c>
      <c r="D72" s="18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</row>
    <row r="73" spans="1:11" x14ac:dyDescent="0.25">
      <c r="A73" s="16" t="s">
        <v>67</v>
      </c>
      <c r="B73" s="11">
        <v>0</v>
      </c>
      <c r="C73" s="11">
        <v>0</v>
      </c>
      <c r="D73" s="18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</row>
    <row r="74" spans="1:11" x14ac:dyDescent="0.25">
      <c r="A74" s="16" t="s">
        <v>68</v>
      </c>
      <c r="B74" s="11">
        <v>0</v>
      </c>
      <c r="C74" s="11">
        <v>0</v>
      </c>
      <c r="D74" s="18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</row>
    <row r="75" spans="1:11" x14ac:dyDescent="0.25">
      <c r="A75" s="15" t="s">
        <v>69</v>
      </c>
      <c r="B75" s="12"/>
      <c r="C75" s="12"/>
      <c r="D75" s="18">
        <v>0</v>
      </c>
      <c r="E75" s="19"/>
      <c r="F75" s="19"/>
      <c r="G75" s="19"/>
      <c r="H75" s="19"/>
      <c r="I75" s="19"/>
      <c r="J75" s="19"/>
      <c r="K75" s="19"/>
    </row>
    <row r="76" spans="1:11" x14ac:dyDescent="0.25">
      <c r="A76" s="15" t="s">
        <v>70</v>
      </c>
      <c r="B76" s="12">
        <f>SUM(B77:B78)</f>
        <v>0</v>
      </c>
      <c r="C76" s="12">
        <f t="shared" ref="C76:K76" si="10">SUM(C77:C78)</f>
        <v>0</v>
      </c>
      <c r="D76" s="12">
        <f t="shared" si="10"/>
        <v>0</v>
      </c>
      <c r="E76" s="12">
        <f t="shared" si="10"/>
        <v>0</v>
      </c>
      <c r="F76" s="12">
        <f t="shared" si="10"/>
        <v>0</v>
      </c>
      <c r="G76" s="12">
        <f t="shared" si="10"/>
        <v>0</v>
      </c>
      <c r="H76" s="12">
        <f t="shared" si="10"/>
        <v>0</v>
      </c>
      <c r="I76" s="12">
        <f t="shared" si="10"/>
        <v>0</v>
      </c>
      <c r="J76" s="12">
        <f t="shared" si="10"/>
        <v>0</v>
      </c>
      <c r="K76" s="12">
        <f t="shared" si="10"/>
        <v>0</v>
      </c>
    </row>
    <row r="77" spans="1:11" x14ac:dyDescent="0.25">
      <c r="A77" s="16" t="s">
        <v>71</v>
      </c>
      <c r="B77" s="11">
        <v>0</v>
      </c>
      <c r="C77" s="11">
        <v>0</v>
      </c>
      <c r="D77" s="18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</row>
    <row r="78" spans="1:11" x14ac:dyDescent="0.25">
      <c r="A78" s="16" t="s">
        <v>72</v>
      </c>
      <c r="B78" s="11">
        <v>0</v>
      </c>
      <c r="C78" s="11">
        <v>0</v>
      </c>
      <c r="D78" s="18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</row>
    <row r="79" spans="1:11" x14ac:dyDescent="0.25">
      <c r="A79" s="15" t="s">
        <v>73</v>
      </c>
      <c r="B79" s="12">
        <f t="shared" ref="B79:E79" si="11">SUM(B80:B81)</f>
        <v>0</v>
      </c>
      <c r="C79" s="12">
        <f t="shared" si="11"/>
        <v>0</v>
      </c>
      <c r="D79" s="12">
        <f t="shared" si="11"/>
        <v>0</v>
      </c>
      <c r="E79" s="12">
        <f t="shared" si="11"/>
        <v>0</v>
      </c>
      <c r="F79" s="12">
        <f t="shared" ref="F79:K79" si="12">SUM(F80:F81)</f>
        <v>0</v>
      </c>
      <c r="G79" s="12">
        <f t="shared" si="12"/>
        <v>0</v>
      </c>
      <c r="H79" s="12">
        <f t="shared" si="12"/>
        <v>0</v>
      </c>
      <c r="I79" s="12">
        <f t="shared" si="12"/>
        <v>0</v>
      </c>
      <c r="J79" s="12">
        <f t="shared" si="12"/>
        <v>0</v>
      </c>
      <c r="K79" s="12">
        <f t="shared" si="12"/>
        <v>0</v>
      </c>
    </row>
    <row r="80" spans="1:11" x14ac:dyDescent="0.25">
      <c r="A80" s="16" t="s">
        <v>74</v>
      </c>
      <c r="B80" s="11">
        <v>0</v>
      </c>
      <c r="C80" s="11">
        <v>0</v>
      </c>
      <c r="D80" s="18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</row>
    <row r="81" spans="1:11" x14ac:dyDescent="0.25">
      <c r="A81" s="16" t="s">
        <v>75</v>
      </c>
      <c r="B81" s="11">
        <v>0</v>
      </c>
      <c r="C81" s="11">
        <v>0</v>
      </c>
      <c r="D81" s="18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</row>
    <row r="82" spans="1:11" x14ac:dyDescent="0.25">
      <c r="A82" s="15" t="s">
        <v>76</v>
      </c>
      <c r="B82" s="12">
        <f>SUM(B83)</f>
        <v>0</v>
      </c>
      <c r="C82" s="12">
        <f t="shared" ref="C82:K82" si="13">SUM(C83)</f>
        <v>0</v>
      </c>
      <c r="D82" s="12">
        <f t="shared" si="13"/>
        <v>0</v>
      </c>
      <c r="E82" s="12">
        <f t="shared" si="13"/>
        <v>0</v>
      </c>
      <c r="F82" s="12">
        <f t="shared" si="13"/>
        <v>0</v>
      </c>
      <c r="G82" s="12">
        <f t="shared" si="13"/>
        <v>0</v>
      </c>
      <c r="H82" s="12">
        <f t="shared" si="13"/>
        <v>0</v>
      </c>
      <c r="I82" s="12">
        <f t="shared" si="13"/>
        <v>0</v>
      </c>
      <c r="J82" s="12">
        <f t="shared" si="13"/>
        <v>0</v>
      </c>
      <c r="K82" s="12">
        <f t="shared" si="13"/>
        <v>0</v>
      </c>
    </row>
    <row r="83" spans="1:11" x14ac:dyDescent="0.25">
      <c r="A83" s="16" t="s">
        <v>77</v>
      </c>
      <c r="B83" s="11">
        <v>0</v>
      </c>
      <c r="C83" s="11">
        <v>0</v>
      </c>
      <c r="D83" s="18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</row>
    <row r="84" spans="1:11" x14ac:dyDescent="0.25">
      <c r="A84" s="17" t="s">
        <v>78</v>
      </c>
      <c r="B84" s="20">
        <f>SUM(B11+B17+B27+B37+B46+B53+B63+B68+B71+B76+B79+B82)</f>
        <v>795954802</v>
      </c>
      <c r="C84" s="20">
        <f>SUM(C11+C17+C27+C37+C46+C53+C63+C68+C71+C76+C79+C82)</f>
        <v>795954802</v>
      </c>
      <c r="D84" s="20">
        <f>SUM(D11+D17+D27+D37+D46+D53+D63+D68+D71+D76+D79+D82)</f>
        <v>63489233.549999997</v>
      </c>
      <c r="E84" s="20">
        <f>SUM(E11+E17+E27+E37+E46+E53+E63+E68+E71+E76+E79+E82)</f>
        <v>0</v>
      </c>
      <c r="F84" s="20">
        <f t="shared" ref="F84:K84" si="14">SUM(F11+F17+F27+F37+F46+F53+F63+F68+F71+F76+F79+F82)</f>
        <v>0</v>
      </c>
      <c r="G84" s="20">
        <f t="shared" si="14"/>
        <v>0</v>
      </c>
      <c r="H84" s="20">
        <f t="shared" si="14"/>
        <v>0</v>
      </c>
      <c r="I84" s="20">
        <f t="shared" si="14"/>
        <v>0</v>
      </c>
      <c r="J84" s="20">
        <f t="shared" si="14"/>
        <v>0</v>
      </c>
      <c r="K84" s="20">
        <f t="shared" si="14"/>
        <v>0</v>
      </c>
    </row>
    <row r="85" spans="1:11" ht="19.5" customHeight="1" x14ac:dyDescent="0.25">
      <c r="A85" t="s">
        <v>106</v>
      </c>
      <c r="C85" s="42"/>
    </row>
    <row r="86" spans="1:11" x14ac:dyDescent="0.25">
      <c r="A86" s="60" t="s">
        <v>79</v>
      </c>
      <c r="B86" s="60"/>
      <c r="C86" s="60"/>
    </row>
    <row r="87" spans="1:11" ht="33" customHeight="1" x14ac:dyDescent="0.25">
      <c r="A87" s="53" t="s">
        <v>80</v>
      </c>
      <c r="B87" s="53"/>
      <c r="C87" s="53"/>
    </row>
    <row r="88" spans="1:11" ht="48" customHeight="1" x14ac:dyDescent="0.25">
      <c r="A88" s="46" t="s">
        <v>81</v>
      </c>
      <c r="B88" s="46"/>
      <c r="C88" s="46"/>
    </row>
    <row r="89" spans="1:11" x14ac:dyDescent="0.25">
      <c r="B89" s="30"/>
      <c r="C89" s="30"/>
    </row>
    <row r="90" spans="1:11" ht="28.5" customHeight="1" x14ac:dyDescent="0.25">
      <c r="B90" s="30"/>
      <c r="C90" s="30"/>
    </row>
    <row r="91" spans="1:11" x14ac:dyDescent="0.25">
      <c r="B91" s="30"/>
      <c r="C91" s="30"/>
    </row>
    <row r="92" spans="1:11" x14ac:dyDescent="0.25">
      <c r="A92" s="30"/>
      <c r="B92" s="30"/>
    </row>
    <row r="93" spans="1:11" ht="15.75" x14ac:dyDescent="0.25">
      <c r="A93" s="29" t="s">
        <v>94</v>
      </c>
      <c r="B93" s="31" t="s">
        <v>96</v>
      </c>
      <c r="C93" s="30"/>
    </row>
    <row r="94" spans="1:11" ht="35.1" customHeight="1" x14ac:dyDescent="0.25">
      <c r="A94" s="29" t="s">
        <v>97</v>
      </c>
      <c r="B94" s="31" t="s">
        <v>93</v>
      </c>
      <c r="C94" s="30"/>
    </row>
    <row r="95" spans="1:11" ht="15.75" x14ac:dyDescent="0.25">
      <c r="A95" s="29" t="s">
        <v>103</v>
      </c>
      <c r="B95" s="29" t="s">
        <v>95</v>
      </c>
      <c r="C95" s="29"/>
    </row>
    <row r="96" spans="1:11" ht="15.75" x14ac:dyDescent="0.25">
      <c r="A96" s="26" t="s">
        <v>102</v>
      </c>
      <c r="B96" s="26" t="s">
        <v>105</v>
      </c>
      <c r="C96" s="26"/>
    </row>
  </sheetData>
  <mergeCells count="13">
    <mergeCell ref="A1:D1"/>
    <mergeCell ref="A5:D5"/>
    <mergeCell ref="A86:C86"/>
    <mergeCell ref="A87:C87"/>
    <mergeCell ref="A88:C88"/>
    <mergeCell ref="A6:K6"/>
    <mergeCell ref="A2:K2"/>
    <mergeCell ref="A8:A9"/>
    <mergeCell ref="B8:B9"/>
    <mergeCell ref="C8:C9"/>
    <mergeCell ref="A3:K3"/>
    <mergeCell ref="A4:K4"/>
    <mergeCell ref="D8:D9"/>
  </mergeCells>
  <pageMargins left="0.51181102362204722" right="0.27559055118110237" top="0.23622047244094491" bottom="0.98425196850393704" header="0.15748031496062992" footer="0.55118110236220474"/>
  <pageSetup scale="66" orientation="portrait" r:id="rId1"/>
  <headerFooter>
    <oddFooter>&amp;CPágina &amp;P de &amp;N</oddFooter>
  </headerFooter>
  <rowBreaks count="1" manualBreakCount="1">
    <brk id="60" max="10" man="1"/>
  </rowBreaks>
  <ignoredErrors>
    <ignoredError sqref="D71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E6CAF-C0CD-4B08-A12B-D7629B3F0973}">
  <dimension ref="A1:I93"/>
  <sheetViews>
    <sheetView showGridLines="0" tabSelected="1" zoomScale="85" zoomScaleNormal="85" workbookViewId="0">
      <selection sqref="A1:B1"/>
    </sheetView>
  </sheetViews>
  <sheetFormatPr baseColWidth="10" defaultColWidth="11.42578125" defaultRowHeight="15" x14ac:dyDescent="0.25"/>
  <cols>
    <col min="1" max="1" width="67.5703125" customWidth="1"/>
    <col min="2" max="2" width="40.140625" customWidth="1"/>
    <col min="3" max="3" width="5.7109375" hidden="1" customWidth="1"/>
    <col min="4" max="4" width="5.140625" hidden="1" customWidth="1"/>
    <col min="5" max="5" width="7.5703125" hidden="1" customWidth="1"/>
    <col min="6" max="6" width="11.42578125" hidden="1" customWidth="1"/>
    <col min="7" max="7" width="8.140625" hidden="1" customWidth="1"/>
    <col min="8" max="8" width="11.42578125" hidden="1" customWidth="1"/>
    <col min="9" max="9" width="0.5703125" hidden="1" customWidth="1"/>
  </cols>
  <sheetData>
    <row r="1" spans="1:9" ht="93.75" customHeight="1" x14ac:dyDescent="0.25">
      <c r="A1" s="44"/>
      <c r="B1" s="44"/>
    </row>
    <row r="2" spans="1:9" ht="21" customHeight="1" x14ac:dyDescent="0.25">
      <c r="A2" s="47" t="s">
        <v>98</v>
      </c>
      <c r="B2" s="48"/>
      <c r="C2" s="48"/>
      <c r="D2" s="48"/>
      <c r="E2" s="48"/>
      <c r="F2" s="48"/>
      <c r="G2" s="48"/>
      <c r="H2" s="48"/>
      <c r="I2" s="48"/>
    </row>
    <row r="3" spans="1:9" ht="15.75" x14ac:dyDescent="0.25">
      <c r="A3" s="49" t="s">
        <v>101</v>
      </c>
      <c r="B3" s="50"/>
      <c r="C3" s="50"/>
      <c r="D3" s="50"/>
      <c r="E3" s="50"/>
      <c r="F3" s="50"/>
      <c r="G3" s="50"/>
      <c r="H3" s="50"/>
      <c r="I3" s="50"/>
    </row>
    <row r="4" spans="1:9" ht="15.75" customHeight="1" x14ac:dyDescent="0.25">
      <c r="A4" s="51" t="s">
        <v>90</v>
      </c>
      <c r="B4" s="45"/>
      <c r="C4" s="45"/>
      <c r="D4" s="45"/>
      <c r="E4" s="45"/>
      <c r="F4" s="45"/>
      <c r="G4" s="45"/>
      <c r="H4" s="45"/>
      <c r="I4" s="45"/>
    </row>
    <row r="5" spans="1:9" ht="15.75" customHeight="1" x14ac:dyDescent="0.25">
      <c r="A5" s="45" t="s">
        <v>84</v>
      </c>
      <c r="B5" s="45"/>
      <c r="C5" s="43"/>
      <c r="D5" s="43"/>
      <c r="E5" s="43"/>
      <c r="F5" s="43"/>
      <c r="G5" s="43"/>
      <c r="H5" s="43"/>
      <c r="I5" s="43"/>
    </row>
    <row r="6" spans="1:9" ht="15.75" customHeight="1" x14ac:dyDescent="0.25">
      <c r="A6" s="45" t="s">
        <v>92</v>
      </c>
      <c r="B6" s="45"/>
      <c r="C6" s="45"/>
      <c r="D6" s="45"/>
      <c r="E6" s="45"/>
      <c r="F6" s="45"/>
      <c r="G6" s="45"/>
      <c r="H6" s="45"/>
      <c r="I6" s="45"/>
    </row>
    <row r="7" spans="1:9" ht="15.75" customHeight="1" x14ac:dyDescent="0.25">
      <c r="A7" s="52"/>
      <c r="B7" s="52"/>
      <c r="C7" s="52"/>
      <c r="D7" s="52"/>
      <c r="E7" s="52"/>
      <c r="F7" s="52"/>
      <c r="G7" s="52"/>
      <c r="H7" s="52"/>
      <c r="I7" s="52"/>
    </row>
    <row r="8" spans="1:9" ht="23.25" customHeight="1" x14ac:dyDescent="0.25">
      <c r="A8" s="33" t="s">
        <v>1</v>
      </c>
      <c r="B8" s="34" t="s">
        <v>108</v>
      </c>
      <c r="C8" s="7" t="s">
        <v>83</v>
      </c>
      <c r="D8" s="8" t="s">
        <v>84</v>
      </c>
      <c r="E8" s="7" t="s">
        <v>85</v>
      </c>
      <c r="F8" s="7" t="s">
        <v>86</v>
      </c>
      <c r="G8" s="7" t="s">
        <v>87</v>
      </c>
      <c r="H8" s="7" t="s">
        <v>88</v>
      </c>
      <c r="I8" s="8" t="s">
        <v>89</v>
      </c>
    </row>
    <row r="9" spans="1:9" x14ac:dyDescent="0.25">
      <c r="A9" s="15" t="s">
        <v>4</v>
      </c>
      <c r="B9" s="35">
        <f t="shared" ref="B9:I9" si="0">SUM(B10,B16,B26,B36,B45,B52,B62,B67+B70+B75+B78+B81)</f>
        <v>63489233.549999997</v>
      </c>
      <c r="C9" s="24">
        <f t="shared" si="0"/>
        <v>0</v>
      </c>
      <c r="D9" s="24">
        <f t="shared" si="0"/>
        <v>0</v>
      </c>
      <c r="E9" s="24">
        <f t="shared" si="0"/>
        <v>0</v>
      </c>
      <c r="F9" s="25">
        <f t="shared" si="0"/>
        <v>0</v>
      </c>
      <c r="G9" s="25">
        <f t="shared" si="0"/>
        <v>0</v>
      </c>
      <c r="H9" s="25">
        <f t="shared" si="0"/>
        <v>0</v>
      </c>
      <c r="I9" s="25">
        <f t="shared" si="0"/>
        <v>0</v>
      </c>
    </row>
    <row r="10" spans="1:9" x14ac:dyDescent="0.25">
      <c r="A10" s="15" t="s">
        <v>5</v>
      </c>
      <c r="B10" s="36">
        <f t="shared" ref="B10:I10" si="1">SUM(B11:B15)</f>
        <v>23598247.889999997</v>
      </c>
      <c r="C10" s="21">
        <f t="shared" si="1"/>
        <v>0</v>
      </c>
      <c r="D10" s="21">
        <f t="shared" si="1"/>
        <v>0</v>
      </c>
      <c r="E10" s="21">
        <f t="shared" si="1"/>
        <v>0</v>
      </c>
      <c r="F10" s="21">
        <f t="shared" si="1"/>
        <v>0</v>
      </c>
      <c r="G10" s="21">
        <f t="shared" si="1"/>
        <v>0</v>
      </c>
      <c r="H10" s="21">
        <f t="shared" si="1"/>
        <v>0</v>
      </c>
      <c r="I10" s="21">
        <f t="shared" si="1"/>
        <v>0</v>
      </c>
    </row>
    <row r="11" spans="1:9" x14ac:dyDescent="0.25">
      <c r="A11" s="16" t="s">
        <v>6</v>
      </c>
      <c r="B11" s="37">
        <f>'P2 Presupuesto Aprobado-Ejec '!D12</f>
        <v>18397099.719999999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</row>
    <row r="12" spans="1:9" x14ac:dyDescent="0.25">
      <c r="A12" s="16" t="s">
        <v>7</v>
      </c>
      <c r="B12" s="37">
        <f>'P2 Presupuesto Aprobado-Ejec '!D13</f>
        <v>2405272.79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</row>
    <row r="13" spans="1:9" x14ac:dyDescent="0.25">
      <c r="A13" s="16" t="s">
        <v>8</v>
      </c>
      <c r="B13" s="37">
        <f>'P2 Presupuesto Aprobado-Ejec '!D14</f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</row>
    <row r="14" spans="1:9" x14ac:dyDescent="0.25">
      <c r="A14" s="16" t="s">
        <v>9</v>
      </c>
      <c r="B14" s="37">
        <f>'P2 Presupuesto Aprobado-Ejec '!D15</f>
        <v>0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</row>
    <row r="15" spans="1:9" x14ac:dyDescent="0.25">
      <c r="A15" s="16" t="s">
        <v>10</v>
      </c>
      <c r="B15" s="18">
        <f>'P2 Presupuesto Aprobado-Ejec '!D16</f>
        <v>2795875.38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</row>
    <row r="16" spans="1:9" x14ac:dyDescent="0.25">
      <c r="A16" s="15" t="s">
        <v>11</v>
      </c>
      <c r="B16" s="21">
        <f t="shared" ref="B16:I16" si="2">SUM(B17:B25)</f>
        <v>38008954.460000001</v>
      </c>
      <c r="C16" s="21">
        <f t="shared" si="2"/>
        <v>0</v>
      </c>
      <c r="D16" s="21">
        <f t="shared" si="2"/>
        <v>0</v>
      </c>
      <c r="E16" s="21">
        <f t="shared" si="2"/>
        <v>0</v>
      </c>
      <c r="F16" s="21">
        <f t="shared" si="2"/>
        <v>0</v>
      </c>
      <c r="G16" s="21">
        <f t="shared" si="2"/>
        <v>0</v>
      </c>
      <c r="H16" s="21">
        <f t="shared" si="2"/>
        <v>0</v>
      </c>
      <c r="I16" s="21">
        <f t="shared" si="2"/>
        <v>0</v>
      </c>
    </row>
    <row r="17" spans="1:9" x14ac:dyDescent="0.25">
      <c r="A17" s="16" t="s">
        <v>12</v>
      </c>
      <c r="B17" s="18">
        <f>'P2 Presupuesto Aprobado-Ejec '!D18</f>
        <v>434807.23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</row>
    <row r="18" spans="1:9" x14ac:dyDescent="0.25">
      <c r="A18" s="16" t="s">
        <v>13</v>
      </c>
      <c r="B18" s="18">
        <f>'P2 Presupuesto Aprobado-Ejec '!D19</f>
        <v>310469.8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</row>
    <row r="19" spans="1:9" x14ac:dyDescent="0.25">
      <c r="A19" s="16" t="s">
        <v>14</v>
      </c>
      <c r="B19" s="18">
        <f>'P2 Presupuesto Aprobado-Ejec '!D20</f>
        <v>720175.06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</row>
    <row r="20" spans="1:9" x14ac:dyDescent="0.25">
      <c r="A20" s="16" t="s">
        <v>15</v>
      </c>
      <c r="B20" s="18">
        <f>'P2 Presupuesto Aprobado-Ejec '!D21</f>
        <v>282023.03999999998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</row>
    <row r="21" spans="1:9" x14ac:dyDescent="0.25">
      <c r="A21" s="16" t="s">
        <v>16</v>
      </c>
      <c r="B21" s="18">
        <f>'P2 Presupuesto Aprobado-Ejec '!D22</f>
        <v>34219403.799999997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</row>
    <row r="22" spans="1:9" x14ac:dyDescent="0.25">
      <c r="A22" s="16" t="s">
        <v>17</v>
      </c>
      <c r="B22" s="18">
        <f>'P2 Presupuesto Aprobado-Ejec '!D23</f>
        <v>6160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</row>
    <row r="23" spans="1:9" ht="30" x14ac:dyDescent="0.25">
      <c r="A23" s="16" t="s">
        <v>18</v>
      </c>
      <c r="B23" s="18">
        <f>'P2 Presupuesto Aprobado-Ejec '!D24</f>
        <v>161946.76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</row>
    <row r="24" spans="1:9" x14ac:dyDescent="0.25">
      <c r="A24" s="16" t="s">
        <v>19</v>
      </c>
      <c r="B24" s="18">
        <f>'P2 Presupuesto Aprobado-Ejec '!D25</f>
        <v>305663.81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</row>
    <row r="25" spans="1:9" x14ac:dyDescent="0.25">
      <c r="A25" s="16" t="s">
        <v>20</v>
      </c>
      <c r="B25" s="18">
        <f>'P2 Presupuesto Aprobado-Ejec '!D26</f>
        <v>1568304.96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</row>
    <row r="26" spans="1:9" x14ac:dyDescent="0.25">
      <c r="A26" s="15" t="s">
        <v>21</v>
      </c>
      <c r="B26" s="21">
        <f t="shared" ref="B26:I26" si="3">SUM(B27:B35)</f>
        <v>109349.42000000001</v>
      </c>
      <c r="C26" s="21">
        <f t="shared" si="3"/>
        <v>0</v>
      </c>
      <c r="D26" s="21">
        <f t="shared" si="3"/>
        <v>0</v>
      </c>
      <c r="E26" s="21">
        <f t="shared" si="3"/>
        <v>0</v>
      </c>
      <c r="F26" s="21">
        <f t="shared" si="3"/>
        <v>0</v>
      </c>
      <c r="G26" s="21">
        <f t="shared" si="3"/>
        <v>0</v>
      </c>
      <c r="H26" s="21">
        <f t="shared" si="3"/>
        <v>0</v>
      </c>
      <c r="I26" s="21">
        <f t="shared" si="3"/>
        <v>0</v>
      </c>
    </row>
    <row r="27" spans="1:9" x14ac:dyDescent="0.25">
      <c r="A27" s="16" t="s">
        <v>22</v>
      </c>
      <c r="B27" s="18">
        <f>'P2 Presupuesto Aprobado-Ejec '!D28</f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</row>
    <row r="28" spans="1:9" x14ac:dyDescent="0.25">
      <c r="A28" s="16" t="s">
        <v>23</v>
      </c>
      <c r="B28" s="18">
        <f>'P2 Presupuesto Aprobado-Ejec '!D29</f>
        <v>0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</row>
    <row r="29" spans="1:9" x14ac:dyDescent="0.25">
      <c r="A29" s="16" t="s">
        <v>24</v>
      </c>
      <c r="B29" s="18">
        <f>'P2 Presupuesto Aprobado-Ejec '!D30</f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</row>
    <row r="30" spans="1:9" x14ac:dyDescent="0.25">
      <c r="A30" s="16" t="s">
        <v>25</v>
      </c>
      <c r="B30" s="18">
        <f>'P2 Presupuesto Aprobado-Ejec '!D31</f>
        <v>0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</row>
    <row r="31" spans="1:9" x14ac:dyDescent="0.25">
      <c r="A31" s="16" t="s">
        <v>26</v>
      </c>
      <c r="B31" s="18">
        <f>'P2 Presupuesto Aprobado-Ejec '!D32</f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</row>
    <row r="32" spans="1:9" x14ac:dyDescent="0.25">
      <c r="A32" s="16" t="s">
        <v>27</v>
      </c>
      <c r="B32" s="18">
        <f>'P2 Presupuesto Aprobado-Ejec '!D33</f>
        <v>4861.6000000000004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</row>
    <row r="33" spans="1:9" x14ac:dyDescent="0.25">
      <c r="A33" s="16" t="s">
        <v>28</v>
      </c>
      <c r="B33" s="18">
        <f>'P2 Presupuesto Aprobado-Ejec '!D34</f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</row>
    <row r="34" spans="1:9" ht="30" x14ac:dyDescent="0.25">
      <c r="A34" s="16" t="s">
        <v>29</v>
      </c>
      <c r="B34" s="18">
        <f>'P2 Presupuesto Aprobado-Ejec '!D35</f>
        <v>0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</row>
    <row r="35" spans="1:9" x14ac:dyDescent="0.25">
      <c r="A35" s="16" t="s">
        <v>30</v>
      </c>
      <c r="B35" s="18">
        <f>'P2 Presupuesto Aprobado-Ejec '!D36</f>
        <v>104487.82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</row>
    <row r="36" spans="1:9" x14ac:dyDescent="0.25">
      <c r="A36" s="15" t="s">
        <v>31</v>
      </c>
      <c r="B36" s="21">
        <f t="shared" ref="B36:I36" si="4">SUM(B37:B44)</f>
        <v>20000</v>
      </c>
      <c r="C36" s="21">
        <f t="shared" si="4"/>
        <v>0</v>
      </c>
      <c r="D36" s="21">
        <f t="shared" si="4"/>
        <v>0</v>
      </c>
      <c r="E36" s="21">
        <f t="shared" si="4"/>
        <v>0</v>
      </c>
      <c r="F36" s="21">
        <f t="shared" si="4"/>
        <v>0</v>
      </c>
      <c r="G36" s="21">
        <f t="shared" si="4"/>
        <v>0</v>
      </c>
      <c r="H36" s="21">
        <f t="shared" si="4"/>
        <v>0</v>
      </c>
      <c r="I36" s="21">
        <f t="shared" si="4"/>
        <v>0</v>
      </c>
    </row>
    <row r="37" spans="1:9" x14ac:dyDescent="0.25">
      <c r="A37" s="16" t="s">
        <v>32</v>
      </c>
      <c r="B37" s="18">
        <f>'P2 Presupuesto Aprobado-Ejec '!D38</f>
        <v>20000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</row>
    <row r="38" spans="1:9" x14ac:dyDescent="0.25">
      <c r="A38" s="16" t="s">
        <v>33</v>
      </c>
      <c r="B38" s="18">
        <f>'P2 Presupuesto Aprobado-Ejec '!D39</f>
        <v>0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</row>
    <row r="39" spans="1:9" x14ac:dyDescent="0.25">
      <c r="A39" s="16" t="s">
        <v>34</v>
      </c>
      <c r="B39" s="18">
        <f>'P2 Presupuesto Aprobado-Ejec '!D40</f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</row>
    <row r="40" spans="1:9" ht="30" x14ac:dyDescent="0.25">
      <c r="A40" s="16" t="s">
        <v>35</v>
      </c>
      <c r="B40" s="18">
        <f>'P2 Presupuesto Aprobado-Ejec '!D41</f>
        <v>0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</row>
    <row r="41" spans="1:9" ht="30" x14ac:dyDescent="0.25">
      <c r="A41" s="16" t="s">
        <v>36</v>
      </c>
      <c r="B41" s="18">
        <f>'P2 Presupuesto Aprobado-Ejec '!D42</f>
        <v>0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</row>
    <row r="42" spans="1:9" x14ac:dyDescent="0.25">
      <c r="A42" s="16" t="s">
        <v>37</v>
      </c>
      <c r="B42" s="18">
        <f>'P2 Presupuesto Aprobado-Ejec '!D43</f>
        <v>0</v>
      </c>
      <c r="C42" s="18">
        <v>0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</row>
    <row r="43" spans="1:9" x14ac:dyDescent="0.25">
      <c r="A43" s="16" t="s">
        <v>38</v>
      </c>
      <c r="B43" s="18">
        <f>'P2 Presupuesto Aprobado-Ejec '!D44</f>
        <v>0</v>
      </c>
      <c r="C43" s="18">
        <v>0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</row>
    <row r="44" spans="1:9" x14ac:dyDescent="0.25">
      <c r="A44" s="16" t="s">
        <v>39</v>
      </c>
      <c r="B44" s="18">
        <f>'P2 Presupuesto Aprobado-Ejec '!D45</f>
        <v>0</v>
      </c>
      <c r="C44" s="18">
        <v>0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</row>
    <row r="45" spans="1:9" x14ac:dyDescent="0.25">
      <c r="A45" s="15" t="s">
        <v>40</v>
      </c>
      <c r="B45" s="21">
        <f t="shared" ref="B45:I45" si="5">SUM(B46:B51)</f>
        <v>0</v>
      </c>
      <c r="C45" s="21">
        <f t="shared" si="5"/>
        <v>0</v>
      </c>
      <c r="D45" s="21">
        <f t="shared" si="5"/>
        <v>0</v>
      </c>
      <c r="E45" s="21">
        <f t="shared" si="5"/>
        <v>0</v>
      </c>
      <c r="F45" s="21">
        <f t="shared" si="5"/>
        <v>0</v>
      </c>
      <c r="G45" s="21">
        <f t="shared" si="5"/>
        <v>0</v>
      </c>
      <c r="H45" s="21">
        <f t="shared" si="5"/>
        <v>0</v>
      </c>
      <c r="I45" s="21">
        <f t="shared" si="5"/>
        <v>0</v>
      </c>
    </row>
    <row r="46" spans="1:9" x14ac:dyDescent="0.25">
      <c r="A46" s="16" t="s">
        <v>41</v>
      </c>
      <c r="B46" s="18">
        <f>'P2 Presupuesto Aprobado-Ejec '!D47</f>
        <v>0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</row>
    <row r="47" spans="1:9" x14ac:dyDescent="0.25">
      <c r="A47" s="16" t="s">
        <v>42</v>
      </c>
      <c r="B47" s="18">
        <f>'P2 Presupuesto Aprobado-Ejec '!D48</f>
        <v>0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</row>
    <row r="48" spans="1:9" x14ac:dyDescent="0.25">
      <c r="A48" s="16" t="s">
        <v>43</v>
      </c>
      <c r="B48" s="18">
        <f>'P2 Presupuesto Aprobado-Ejec '!D49</f>
        <v>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</row>
    <row r="49" spans="1:9" ht="30" x14ac:dyDescent="0.25">
      <c r="A49" s="16" t="s">
        <v>44</v>
      </c>
      <c r="B49" s="18">
        <f>'P2 Presupuesto Aprobado-Ejec '!D50</f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</row>
    <row r="50" spans="1:9" x14ac:dyDescent="0.25">
      <c r="A50" s="16" t="s">
        <v>45</v>
      </c>
      <c r="B50" s="18">
        <f>'P2 Presupuesto Aprobado-Ejec '!D51</f>
        <v>0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</row>
    <row r="51" spans="1:9" x14ac:dyDescent="0.25">
      <c r="A51" s="16" t="s">
        <v>46</v>
      </c>
      <c r="B51" s="18">
        <f>'P2 Presupuesto Aprobado-Ejec '!D52</f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</row>
    <row r="52" spans="1:9" x14ac:dyDescent="0.25">
      <c r="A52" s="15" t="s">
        <v>47</v>
      </c>
      <c r="B52" s="21">
        <f t="shared" ref="B52:I52" si="6">SUM(B53:B61)</f>
        <v>1752681.78</v>
      </c>
      <c r="C52" s="21">
        <f t="shared" si="6"/>
        <v>0</v>
      </c>
      <c r="D52" s="21">
        <f t="shared" si="6"/>
        <v>0</v>
      </c>
      <c r="E52" s="21">
        <f t="shared" si="6"/>
        <v>0</v>
      </c>
      <c r="F52" s="21">
        <f t="shared" si="6"/>
        <v>0</v>
      </c>
      <c r="G52" s="21">
        <f t="shared" si="6"/>
        <v>0</v>
      </c>
      <c r="H52" s="21">
        <f t="shared" si="6"/>
        <v>0</v>
      </c>
      <c r="I52" s="21">
        <f t="shared" si="6"/>
        <v>0</v>
      </c>
    </row>
    <row r="53" spans="1:9" x14ac:dyDescent="0.25">
      <c r="A53" s="16" t="s">
        <v>48</v>
      </c>
      <c r="B53" s="18">
        <f>'P2 Presupuesto Aprobado-Ejec '!D54</f>
        <v>1526645.99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</row>
    <row r="54" spans="1:9" x14ac:dyDescent="0.25">
      <c r="A54" s="16" t="s">
        <v>49</v>
      </c>
      <c r="B54" s="18">
        <f>'P2 Presupuesto Aprobado-Ejec '!D55</f>
        <v>0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</row>
    <row r="55" spans="1:9" x14ac:dyDescent="0.25">
      <c r="A55" s="16" t="s">
        <v>50</v>
      </c>
      <c r="B55" s="18">
        <f>'P2 Presupuesto Aprobado-Ejec '!D56</f>
        <v>0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</row>
    <row r="56" spans="1:9" x14ac:dyDescent="0.25">
      <c r="A56" s="16" t="s">
        <v>51</v>
      </c>
      <c r="B56" s="18">
        <f>'P2 Presupuesto Aprobado-Ejec '!D57</f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</row>
    <row r="57" spans="1:9" x14ac:dyDescent="0.25">
      <c r="A57" s="16" t="s">
        <v>52</v>
      </c>
      <c r="B57" s="18">
        <f>'P2 Presupuesto Aprobado-Ejec '!D58</f>
        <v>226035.79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</row>
    <row r="58" spans="1:9" x14ac:dyDescent="0.25">
      <c r="A58" s="16" t="s">
        <v>53</v>
      </c>
      <c r="B58" s="18">
        <f>'P2 Presupuesto Aprobado-Ejec '!D59</f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</row>
    <row r="59" spans="1:9" x14ac:dyDescent="0.25">
      <c r="A59" s="16" t="s">
        <v>54</v>
      </c>
      <c r="B59" s="18">
        <f>'P2 Presupuesto Aprobado-Ejec '!D60</f>
        <v>0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</row>
    <row r="60" spans="1:9" x14ac:dyDescent="0.25">
      <c r="A60" s="16" t="s">
        <v>55</v>
      </c>
      <c r="B60" s="18">
        <f>'P2 Presupuesto Aprobado-Ejec '!D61</f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</row>
    <row r="61" spans="1:9" x14ac:dyDescent="0.25">
      <c r="A61" s="16" t="s">
        <v>56</v>
      </c>
      <c r="B61" s="18">
        <f>'P2 Presupuesto Aprobado-Ejec '!D62</f>
        <v>0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</row>
    <row r="62" spans="1:9" x14ac:dyDescent="0.25">
      <c r="A62" s="15" t="s">
        <v>57</v>
      </c>
      <c r="B62" s="22">
        <f t="shared" ref="B62:I62" si="7">SUM(B63:B66)</f>
        <v>0</v>
      </c>
      <c r="C62" s="22">
        <f t="shared" si="7"/>
        <v>0</v>
      </c>
      <c r="D62" s="22">
        <f t="shared" si="7"/>
        <v>0</v>
      </c>
      <c r="E62" s="22">
        <f t="shared" si="7"/>
        <v>0</v>
      </c>
      <c r="F62" s="22">
        <f t="shared" si="7"/>
        <v>0</v>
      </c>
      <c r="G62" s="22">
        <f t="shared" si="7"/>
        <v>0</v>
      </c>
      <c r="H62" s="22">
        <f t="shared" si="7"/>
        <v>0</v>
      </c>
      <c r="I62" s="22">
        <f t="shared" si="7"/>
        <v>0</v>
      </c>
    </row>
    <row r="63" spans="1:9" x14ac:dyDescent="0.25">
      <c r="A63" s="16" t="s">
        <v>58</v>
      </c>
      <c r="B63" s="18">
        <f>'P2 Presupuesto Aprobado-Ejec '!D64</f>
        <v>0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</row>
    <row r="64" spans="1:9" x14ac:dyDescent="0.25">
      <c r="A64" s="16" t="s">
        <v>59</v>
      </c>
      <c r="B64" s="18">
        <f>'P2 Presupuesto Aprobado-Ejec '!D65</f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</row>
    <row r="65" spans="1:9" x14ac:dyDescent="0.25">
      <c r="A65" s="16" t="s">
        <v>60</v>
      </c>
      <c r="B65" s="18">
        <f>'P2 Presupuesto Aprobado-Ejec '!D66</f>
        <v>0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</row>
    <row r="66" spans="1:9" ht="30" x14ac:dyDescent="0.25">
      <c r="A66" s="16" t="s">
        <v>61</v>
      </c>
      <c r="B66" s="18">
        <f>'P2 Presupuesto Aprobado-Ejec '!D67</f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</row>
    <row r="67" spans="1:9" x14ac:dyDescent="0.25">
      <c r="A67" s="15" t="s">
        <v>62</v>
      </c>
      <c r="B67" s="22">
        <f t="shared" ref="B67:I67" si="8">SUM(B68:B70)</f>
        <v>0</v>
      </c>
      <c r="C67" s="22">
        <f t="shared" si="8"/>
        <v>0</v>
      </c>
      <c r="D67" s="22">
        <f t="shared" si="8"/>
        <v>0</v>
      </c>
      <c r="E67" s="22">
        <f t="shared" si="8"/>
        <v>0</v>
      </c>
      <c r="F67" s="22">
        <f t="shared" si="8"/>
        <v>0</v>
      </c>
      <c r="G67" s="22">
        <f t="shared" si="8"/>
        <v>0</v>
      </c>
      <c r="H67" s="22">
        <f t="shared" si="8"/>
        <v>0</v>
      </c>
      <c r="I67" s="22">
        <f t="shared" si="8"/>
        <v>0</v>
      </c>
    </row>
    <row r="68" spans="1:9" x14ac:dyDescent="0.25">
      <c r="A68" s="16" t="s">
        <v>63</v>
      </c>
      <c r="B68" s="18">
        <f>'P2 Presupuesto Aprobado-Ejec '!D69</f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</row>
    <row r="69" spans="1:9" x14ac:dyDescent="0.25">
      <c r="A69" s="16" t="s">
        <v>64</v>
      </c>
      <c r="B69" s="18">
        <f>'P2 Presupuesto Aprobado-Ejec '!D70</f>
        <v>0</v>
      </c>
      <c r="C69" s="18">
        <v>0</v>
      </c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</row>
    <row r="70" spans="1:9" x14ac:dyDescent="0.25">
      <c r="A70" s="15" t="s">
        <v>65</v>
      </c>
      <c r="B70" s="22">
        <f t="shared" ref="B70:I70" si="9">SUM(B71:B73)</f>
        <v>0</v>
      </c>
      <c r="C70" s="22">
        <f t="shared" si="9"/>
        <v>0</v>
      </c>
      <c r="D70" s="22">
        <f t="shared" si="9"/>
        <v>0</v>
      </c>
      <c r="E70" s="22">
        <f t="shared" si="9"/>
        <v>0</v>
      </c>
      <c r="F70" s="22">
        <f t="shared" si="9"/>
        <v>0</v>
      </c>
      <c r="G70" s="22">
        <f t="shared" si="9"/>
        <v>0</v>
      </c>
      <c r="H70" s="22">
        <f t="shared" si="9"/>
        <v>0</v>
      </c>
      <c r="I70" s="22">
        <f t="shared" si="9"/>
        <v>0</v>
      </c>
    </row>
    <row r="71" spans="1:9" x14ac:dyDescent="0.25">
      <c r="A71" s="16" t="s">
        <v>66</v>
      </c>
      <c r="B71" s="18">
        <f>'P2 Presupuesto Aprobado-Ejec '!D72</f>
        <v>0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</row>
    <row r="72" spans="1:9" x14ac:dyDescent="0.25">
      <c r="A72" s="16" t="s">
        <v>67</v>
      </c>
      <c r="B72" s="18">
        <f>'P2 Presupuesto Aprobado-Ejec '!D73</f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</row>
    <row r="73" spans="1:9" x14ac:dyDescent="0.25">
      <c r="A73" s="16" t="s">
        <v>68</v>
      </c>
      <c r="B73" s="18">
        <f>'P2 Presupuesto Aprobado-Ejec '!D74</f>
        <v>0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</row>
    <row r="74" spans="1:9" x14ac:dyDescent="0.25">
      <c r="A74" s="15" t="s">
        <v>69</v>
      </c>
      <c r="B74" s="22">
        <v>0</v>
      </c>
      <c r="C74" s="23"/>
      <c r="D74" s="23"/>
      <c r="E74" s="23"/>
      <c r="F74" s="23"/>
      <c r="G74" s="23"/>
      <c r="H74" s="23"/>
      <c r="I74" s="23"/>
    </row>
    <row r="75" spans="1:9" x14ac:dyDescent="0.25">
      <c r="A75" s="15" t="s">
        <v>70</v>
      </c>
      <c r="B75" s="22">
        <f t="shared" ref="B75" si="10">SUM(B76:B77)</f>
        <v>0</v>
      </c>
      <c r="C75" s="22">
        <f>SUM(C76:C77)</f>
        <v>0</v>
      </c>
      <c r="D75" s="22">
        <f t="shared" ref="D75:I75" si="11">SUM(D76:D77)</f>
        <v>0</v>
      </c>
      <c r="E75" s="22">
        <f t="shared" si="11"/>
        <v>0</v>
      </c>
      <c r="F75" s="22">
        <f t="shared" si="11"/>
        <v>0</v>
      </c>
      <c r="G75" s="22">
        <f t="shared" si="11"/>
        <v>0</v>
      </c>
      <c r="H75" s="22">
        <f t="shared" si="11"/>
        <v>0</v>
      </c>
      <c r="I75" s="22">
        <f t="shared" si="11"/>
        <v>0</v>
      </c>
    </row>
    <row r="76" spans="1:9" x14ac:dyDescent="0.25">
      <c r="A76" s="16" t="s">
        <v>71</v>
      </c>
      <c r="B76" s="18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</row>
    <row r="77" spans="1:9" x14ac:dyDescent="0.25">
      <c r="A77" s="16" t="s">
        <v>72</v>
      </c>
      <c r="B77" s="18">
        <v>0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</row>
    <row r="78" spans="1:9" x14ac:dyDescent="0.25">
      <c r="A78" s="15" t="s">
        <v>73</v>
      </c>
      <c r="B78" s="22">
        <f t="shared" ref="B78" si="12">SUM(B79:B80)</f>
        <v>0</v>
      </c>
      <c r="C78" s="22">
        <f>SUM(C79:C80)</f>
        <v>0</v>
      </c>
      <c r="D78" s="22">
        <f t="shared" ref="D78:I78" si="13">SUM(D79:D80)</f>
        <v>0</v>
      </c>
      <c r="E78" s="22">
        <f t="shared" si="13"/>
        <v>0</v>
      </c>
      <c r="F78" s="22">
        <f t="shared" si="13"/>
        <v>0</v>
      </c>
      <c r="G78" s="22">
        <f t="shared" si="13"/>
        <v>0</v>
      </c>
      <c r="H78" s="22">
        <f t="shared" si="13"/>
        <v>0</v>
      </c>
      <c r="I78" s="22">
        <f t="shared" si="13"/>
        <v>0</v>
      </c>
    </row>
    <row r="79" spans="1:9" x14ac:dyDescent="0.25">
      <c r="A79" s="16" t="s">
        <v>74</v>
      </c>
      <c r="B79" s="18">
        <v>0</v>
      </c>
      <c r="C79" s="18">
        <v>0</v>
      </c>
      <c r="D79" s="18">
        <v>0</v>
      </c>
      <c r="E79" s="18">
        <v>0</v>
      </c>
      <c r="F79" s="18">
        <v>0</v>
      </c>
      <c r="G79" s="18">
        <v>0</v>
      </c>
      <c r="H79" s="18">
        <v>0</v>
      </c>
      <c r="I79" s="18">
        <v>0</v>
      </c>
    </row>
    <row r="80" spans="1:9" x14ac:dyDescent="0.25">
      <c r="A80" s="16" t="s">
        <v>75</v>
      </c>
      <c r="B80" s="18">
        <v>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</row>
    <row r="81" spans="1:9" x14ac:dyDescent="0.25">
      <c r="A81" s="15" t="s">
        <v>76</v>
      </c>
      <c r="B81" s="22">
        <f t="shared" ref="B81" si="14">SUM(B82)</f>
        <v>0</v>
      </c>
      <c r="C81" s="22">
        <f>SUM(C82)</f>
        <v>0</v>
      </c>
      <c r="D81" s="22">
        <f t="shared" ref="D81:I81" si="15">SUM(D82)</f>
        <v>0</v>
      </c>
      <c r="E81" s="22">
        <f t="shared" si="15"/>
        <v>0</v>
      </c>
      <c r="F81" s="22">
        <f t="shared" si="15"/>
        <v>0</v>
      </c>
      <c r="G81" s="22">
        <f t="shared" si="15"/>
        <v>0</v>
      </c>
      <c r="H81" s="22">
        <f t="shared" si="15"/>
        <v>0</v>
      </c>
      <c r="I81" s="22">
        <f t="shared" si="15"/>
        <v>0</v>
      </c>
    </row>
    <row r="82" spans="1:9" x14ac:dyDescent="0.25">
      <c r="A82" s="16" t="s">
        <v>77</v>
      </c>
      <c r="B82" s="18">
        <v>0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</row>
    <row r="83" spans="1:9" x14ac:dyDescent="0.25">
      <c r="A83" s="17" t="s">
        <v>91</v>
      </c>
      <c r="B83" s="20">
        <f t="shared" ref="B83:I83" si="16">SUM(B10+B16+B26+B36+B45+B52+B62+B67+B70+B75+B78+B81)</f>
        <v>63489233.549999997</v>
      </c>
      <c r="C83" s="20">
        <f t="shared" si="16"/>
        <v>0</v>
      </c>
      <c r="D83" s="20">
        <f t="shared" si="16"/>
        <v>0</v>
      </c>
      <c r="E83" s="20">
        <f t="shared" si="16"/>
        <v>0</v>
      </c>
      <c r="F83" s="20">
        <f t="shared" si="16"/>
        <v>0</v>
      </c>
      <c r="G83" s="20">
        <f t="shared" si="16"/>
        <v>0</v>
      </c>
      <c r="H83" s="20">
        <f t="shared" si="16"/>
        <v>0</v>
      </c>
      <c r="I83" s="20">
        <f t="shared" si="16"/>
        <v>0</v>
      </c>
    </row>
    <row r="84" spans="1:9" ht="19.5" customHeight="1" x14ac:dyDescent="0.25">
      <c r="A84" t="s">
        <v>106</v>
      </c>
      <c r="C84" s="42"/>
    </row>
    <row r="85" spans="1:9" ht="51" customHeight="1" x14ac:dyDescent="0.25">
      <c r="A85" s="46" t="s">
        <v>81</v>
      </c>
      <c r="B85" s="46"/>
      <c r="C85" s="46"/>
    </row>
    <row r="86" spans="1:9" ht="11.25" customHeight="1" x14ac:dyDescent="0.25"/>
    <row r="88" spans="1:9" ht="27" customHeight="1" x14ac:dyDescent="0.25">
      <c r="A88" s="30"/>
    </row>
    <row r="89" spans="1:9" ht="15.75" x14ac:dyDescent="0.25">
      <c r="A89" s="29" t="s">
        <v>94</v>
      </c>
      <c r="B89" s="31" t="s">
        <v>96</v>
      </c>
    </row>
    <row r="90" spans="1:9" ht="15.75" x14ac:dyDescent="0.25">
      <c r="A90" s="29" t="s">
        <v>97</v>
      </c>
      <c r="B90" s="31" t="s">
        <v>93</v>
      </c>
    </row>
    <row r="91" spans="1:9" ht="15.75" x14ac:dyDescent="0.25">
      <c r="A91" s="29" t="s">
        <v>103</v>
      </c>
      <c r="B91" s="29" t="s">
        <v>95</v>
      </c>
    </row>
    <row r="92" spans="1:9" ht="15.75" x14ac:dyDescent="0.25">
      <c r="A92" s="26" t="s">
        <v>102</v>
      </c>
      <c r="B92" s="26" t="s">
        <v>104</v>
      </c>
    </row>
    <row r="93" spans="1:9" ht="35.1" customHeight="1" x14ac:dyDescent="0.25"/>
  </sheetData>
  <mergeCells count="8">
    <mergeCell ref="A1:B1"/>
    <mergeCell ref="A5:B5"/>
    <mergeCell ref="A85:C85"/>
    <mergeCell ref="A2:I2"/>
    <mergeCell ref="A3:I3"/>
    <mergeCell ref="A4:I4"/>
    <mergeCell ref="A6:I6"/>
    <mergeCell ref="A7:I7"/>
  </mergeCells>
  <printOptions horizontalCentered="1"/>
  <pageMargins left="0.43307086614173229" right="0.31496062992125984" top="0.47244094488188981" bottom="0.9055118110236221" header="0.31496062992125984" footer="0.59055118110236227"/>
  <pageSetup scale="79" orientation="portrait" r:id="rId1"/>
  <headerFooter>
    <oddFooter>&amp;CPágina &amp;P de &amp;N</oddFooter>
  </headerFooter>
  <rowBreaks count="2" manualBreakCount="2">
    <brk id="48" max="8" man="1"/>
    <brk id="93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6</vt:i4>
      </vt:variant>
    </vt:vector>
  </HeadingPairs>
  <TitlesOfParts>
    <vt:vector size="9" baseType="lpstr">
      <vt:lpstr>P1 Presupuesto Aprobado</vt:lpstr>
      <vt:lpstr>P2 Presupuesto Aprobado-Ejec </vt:lpstr>
      <vt:lpstr>P3 Ejecución</vt:lpstr>
      <vt:lpstr>'P1 Presupuesto Aprobado'!Área_de_impresión</vt:lpstr>
      <vt:lpstr>'P2 Presupuesto Aprobado-Ejec '!Área_de_impresión</vt:lpstr>
      <vt:lpstr>'P3 Ejecución'!Área_de_impresión</vt:lpstr>
      <vt:lpstr>'P1 Presupuesto Aprobado'!Títulos_a_imprimir</vt:lpstr>
      <vt:lpstr>'P2 Presupuesto Aprobado-Ejec '!Títulos_a_imprimir</vt:lpstr>
      <vt:lpstr>'P3 Ejecución'!Títulos_a_imprimir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Katherine M. Peguero F.</dc:creator>
  <cp:keywords/>
  <dc:description/>
  <cp:lastModifiedBy>Guillermina Rosario De Los Santos</cp:lastModifiedBy>
  <cp:revision/>
  <cp:lastPrinted>2026-08-10T14:12:24Z</cp:lastPrinted>
  <dcterms:created xsi:type="dcterms:W3CDTF">2021-07-29T18:58:50Z</dcterms:created>
  <dcterms:modified xsi:type="dcterms:W3CDTF">2026-08-10T14:13:48Z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2025-04-01T13:23:14Z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88c0bba6-7627-40d9-897c-ff356b035c5e</vt:lpwstr>
  </property>
  <property fmtid="{D5CDD505-2E9C-101B-9397-08002B2CF9AE}" pid="7" name="MSIP_Label_defa4170-0d19-0005-0004-bc88714345d2_ActionId">
    <vt:lpwstr>71a82319-9356-43bd-8321-8b823628d626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