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REPORTE FINANCIERO\RELACION DE CUENTA POR PAGAR PROVEEDORES 2025-2026\2026\JULIO 2026\"/>
    </mc:Choice>
  </mc:AlternateContent>
  <xr:revisionPtr revIDLastSave="0" documentId="13_ncr:1_{7816BA52-E6B0-4219-9CEC-01243284135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XP PROVEEDORES JULIO 2026" sheetId="4" r:id="rId1"/>
    <sheet name="PAGADAS JULIO 2026" sheetId="3" r:id="rId2"/>
    <sheet name="INDEMNIZACION 2026" sheetId="2" r:id="rId3"/>
  </sheets>
  <definedNames>
    <definedName name="_xlnm.Print_Area" localSheetId="0">'CXP PROVEEDORES JULIO 2026'!$A$1:$F$45</definedName>
    <definedName name="_xlnm.Print_Area" localSheetId="1">'PAGADAS JULIO 2026'!$A$3:$I$55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3" l="1"/>
  <c r="E35" i="3"/>
  <c r="G35" i="3"/>
  <c r="F36" i="4"/>
  <c r="F42" i="3" l="1"/>
  <c r="F43" i="3"/>
  <c r="F44" i="3"/>
  <c r="F45" i="3"/>
  <c r="F41" i="3"/>
  <c r="D46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0" i="3"/>
  <c r="F46" i="3" l="1"/>
  <c r="E18" i="2"/>
  <c r="F18" i="2"/>
  <c r="G16" i="2"/>
  <c r="G17" i="2"/>
  <c r="G18" i="2" l="1"/>
</calcChain>
</file>

<file path=xl/sharedStrings.xml><?xml version="1.0" encoding="utf-8"?>
<sst xmlns="http://schemas.openxmlformats.org/spreadsheetml/2006/main" count="260" uniqueCount="163">
  <si>
    <t>DIRECCION GENERAL DE MEDICAMENTOS, ALIMENTOS Y PRODUCTOS SANITARIOS (DIGEMAPS)</t>
  </si>
  <si>
    <t>DEPARTAMENTO ADMINISTRATIVO  Y FINANCIERO</t>
  </si>
  <si>
    <t>FECHA DE REGISTRO</t>
  </si>
  <si>
    <t>PROVEEDOR</t>
  </si>
  <si>
    <t>CONCEPTO</t>
  </si>
  <si>
    <t>MONTO RD$</t>
  </si>
  <si>
    <t>PREPARADO POR:</t>
  </si>
  <si>
    <t>REVISADO POR:</t>
  </si>
  <si>
    <t xml:space="preserve"> DIGEMAPS</t>
  </si>
  <si>
    <t>DIGEMAPS</t>
  </si>
  <si>
    <t>TOTAL RD$</t>
  </si>
  <si>
    <t xml:space="preserve">RELACION DE INDEMNIZACIONES Y VACACIONES </t>
  </si>
  <si>
    <t>NO</t>
  </si>
  <si>
    <t>FECHA</t>
  </si>
  <si>
    <t>CEDULA</t>
  </si>
  <si>
    <t xml:space="preserve">BENEFICIARIO </t>
  </si>
  <si>
    <t>INDEMNIZACIONES</t>
  </si>
  <si>
    <t>VACACIONES</t>
  </si>
  <si>
    <t>MONTO TOTAL</t>
  </si>
  <si>
    <t xml:space="preserve"> </t>
  </si>
  <si>
    <t>DEPARTAMENTO ADMINISTRATIVO Y FINANCIERO</t>
  </si>
  <si>
    <t>MONTO FACTURADO RD$</t>
  </si>
  <si>
    <t>RELACION DE INDEMNIZACIONES Y VACACIONES PAGADAS</t>
  </si>
  <si>
    <t>BENEFICIARIO</t>
  </si>
  <si>
    <t xml:space="preserve">  </t>
  </si>
  <si>
    <t>***********</t>
  </si>
  <si>
    <t>RESIDUOS CLASIFICADOS DIVERSOS RESICLA, SRL</t>
  </si>
  <si>
    <t>COMPANIA DOMINICANA DE TELEFONOS C POR A</t>
  </si>
  <si>
    <t>SERVICIOS PARA RECOGIDA E INCINERACION DE DESECHOS SOLIDOS</t>
  </si>
  <si>
    <t>B1500000562</t>
  </si>
  <si>
    <t>BONANZA DOMINICANA, SAS</t>
  </si>
  <si>
    <t>*********</t>
  </si>
  <si>
    <t>JECOMM, SRL</t>
  </si>
  <si>
    <t>CONTRATACION DE SERVICIOS DE SEGURIDAD PRIVADA PARA RESGUARDAR LAS INSTALACIONES DEL NUEVO EDIFICIO ADMINISTRATIVO</t>
  </si>
  <si>
    <t>SERVICIOS DE SEGURIDAD PANAMERICANA, SRL</t>
  </si>
  <si>
    <t>OFFITEK, SRL</t>
  </si>
  <si>
    <t>E450000000001</t>
  </si>
  <si>
    <t>SERVICIOS DE SEGURIDAD PANAMERICANA SRL</t>
  </si>
  <si>
    <t>E450000000011</t>
  </si>
  <si>
    <t>HAMBIENTES MODULARES, SRL.</t>
  </si>
  <si>
    <t>ADQUISICION DE MUEBLES RECLINABLES</t>
  </si>
  <si>
    <t>APARTA HOTEL PLAZA NACO, SRL.</t>
  </si>
  <si>
    <t> SERVICIO DE GESTION DE EVENTOS PARA DIFERENTES REUNIONES DE ESTA DIRECCION</t>
  </si>
  <si>
    <t>MUEBLES &amp; EQUIPOS PARA OFICINA LEON GONZALEZ SRL</t>
  </si>
  <si>
    <t>ADQUISICION DE MOBILIARIOS PARA LOS DIFERENTES DEPARTAMENTOS DE LA DIGEMAPS</t>
  </si>
  <si>
    <t>B1500000191</t>
  </si>
  <si>
    <t>B1500000107</t>
  </si>
  <si>
    <t>E450000000546</t>
  </si>
  <si>
    <t>E450000000141</t>
  </si>
  <si>
    <t>Yudian Ramirez</t>
  </si>
  <si>
    <t>Encargada Administrativo Financiero</t>
  </si>
  <si>
    <t>B1500000363</t>
  </si>
  <si>
    <t>E450000000013</t>
  </si>
  <si>
    <t>B1500000333</t>
  </si>
  <si>
    <t>B1500000334</t>
  </si>
  <si>
    <t>B1500000329</t>
  </si>
  <si>
    <t>B1500000330</t>
  </si>
  <si>
    <t>B1500000331</t>
  </si>
  <si>
    <t>QE SUPLIDORES, SRL</t>
  </si>
  <si>
    <t>ADQUISICION DE INSUMOS CONSUMIBLESADQUISICION DE INSUMOS CONSUMIBLES QUE SERAN UTILILIZADOS EN VARIAS DEPENDENCIAS DE LA DIGEMAPS</t>
  </si>
  <si>
    <t>ARDIGRAF, SRL</t>
  </si>
  <si>
    <t>IMPRESIONES VARIAS PARA DIFERENTES ACTIVIDADES Y AREAS DE LA DIGEMAPS</t>
  </si>
  <si>
    <t>LUIS ALEJANDRO PENA NUNEZ</t>
  </si>
  <si>
    <t>CONTRATACION DE SERVICIOS JURIDICOS DE REPRESENTACION LEGAL Y ANTE LOS TRIBUNALES</t>
  </si>
  <si>
    <t>B1500000083</t>
  </si>
  <si>
    <t> 9/06/2026</t>
  </si>
  <si>
    <t>B1500000084</t>
  </si>
  <si>
    <t>CONTRATACION DE SERVICIO DE CATERING PARA DIFERENTES ACTIVIDADES DE LA DIGEMAPS</t>
  </si>
  <si>
    <t>MULTISERVICE24 FL, SRL</t>
  </si>
  <si>
    <t>ADQUISICION DE EQUIPOS PERIFERICOS, HERRAMIENTAS Y MATERIALES PARA EL AREA DE TECNOLOGIA</t>
  </si>
  <si>
    <t>CONTRATACION SERVICIO DE CATERING PARA DIFERENTES ACTIVIDADES DE LA DIGEMAP</t>
  </si>
  <si>
    <t>E450000000131</t>
  </si>
  <si>
    <t>B1500000087</t>
  </si>
  <si>
    <t>B1500000332</t>
  </si>
  <si>
    <t>PAGO FACTURA SERVICIO DE FLOTAS NO. CUENTA 90889892, CORRESPONDIENTE A LOS MESES DE MAYO Y JUNIO 2026, DIGEMAPS.</t>
  </si>
  <si>
    <t>PAGO FACTURA SERVICIO DE FLOTAS, No. DE CUENTA 803446431, MES DE JUNIO 2026, DIGEMAPS.</t>
  </si>
  <si>
    <t>PAGO DE FACTURA SERVICIO DE INTERNET Y OTROS SERVICIOS, No. DE CUENTA 803446168, MES DE JUNIO 2026, DIGEMAPS.</t>
  </si>
  <si>
    <t>CONFECCION DE TALONARIOS DE ACTAS PARA LAS INSPECCIONES EJECUTADAS POR LA DIRECCION DE VIGILANCIA DE LA DIGEMAPS </t>
  </si>
  <si>
    <t> ADQUISICION DE PLACAS DE RECONOCIMIENTO PERSONALIZADAS PARA TRES PANELISTAS </t>
  </si>
  <si>
    <t>E450000025771</t>
  </si>
  <si>
    <t>E450000146046</t>
  </si>
  <si>
    <t>E450000146045</t>
  </si>
  <si>
    <t>B1500000105</t>
  </si>
  <si>
    <t>B1500000104</t>
  </si>
  <si>
    <t>B1500000340</t>
  </si>
  <si>
    <t>E450000000017</t>
  </si>
  <si>
    <t>E450000001701</t>
  </si>
  <si>
    <t>111157544</t>
  </si>
  <si>
    <t>INFORME DE PAGOS A PROVEEDORES CORRESPONDIENTE AL MES DE JULIO 2026</t>
  </si>
  <si>
    <t>Yovanna Araujo</t>
  </si>
  <si>
    <t>Tecnico Administrativo</t>
  </si>
  <si>
    <t>RONNY PUBLICIDAD, SRL</t>
  </si>
  <si>
    <t>INSTITUTO TECNOLOGICO DE SANTO DOMINGO, INTEC</t>
  </si>
  <si>
    <t>PAGO CAPACITACION PARA 2 PARTICIPANTES, EN EL DIPLOMADO DIRECCION Y GESTION ESTRATEGICA DE PROTOCOLO, CEREMONIAL Y ORGANIZACION DE EVENTOS</t>
  </si>
  <si>
    <t>E450000000333</t>
  </si>
  <si>
    <t>B1500000343</t>
  </si>
  <si>
    <t>B1500000090</t>
  </si>
  <si>
    <t>B1500000089</t>
  </si>
  <si>
    <t>ALEJANDRO ABAD PEGUERO</t>
  </si>
  <si>
    <t>SERVICIOS DE LEGALIZACION DE DIVERSAS ACTAS NOTARIALES, ELABORADAS EN EL MARCO DE LOS PROCEDIMIENTOS DE COMPRAS Y CONTRATACIONES GESTIONADOS POR LA DIGEMAPS.</t>
  </si>
  <si>
    <t>E450000011405</t>
  </si>
  <si>
    <t>B1500000125</t>
  </si>
  <si>
    <t>CONTRATACIÓN DE LOS SERVICIOS DE CASAS MATRICES PARA LOS MANTENIMIENTOS PREVENTIVOS Y CORRECTIVOS DE VEHÍCULOS EN GARANTÍA DE LA DIGEMAPS</t>
  </si>
  <si>
    <t>E450000001790</t>
  </si>
  <si>
    <t>E450000001768</t>
  </si>
  <si>
    <t>E450000001792</t>
  </si>
  <si>
    <t>TONER DEPOT MULTISERVICIOS EORG, SRL</t>
  </si>
  <si>
    <t>CONTRATACION DE SERVICIO DE ALQUILER DE EQUIPOS DE IMPRESION POR EL PERIODO DE 1 AÑO</t>
  </si>
  <si>
    <t>24/07/2026 </t>
  </si>
  <si>
    <t>ALQUILER DE EDIFICIO PARA SER UTILIZADO EN LA INSTALACION DE LAS OFICINAS ADMINISTRATIVAS Y DE SERVICIO DE LA DIGEMAPS</t>
  </si>
  <si>
    <t> 24/07/2026</t>
  </si>
  <si>
    <t>27/07/2026 </t>
  </si>
  <si>
    <t>SERVICIO DE GESTION DE EVENTOS PARA DIFERENTES REUNIONES DE ESTA DIRECCION</t>
  </si>
  <si>
    <t>E450000001123</t>
  </si>
  <si>
    <t>E450000001212</t>
  </si>
  <si>
    <t>B1500000007</t>
  </si>
  <si>
    <t>E450000026446</t>
  </si>
  <si>
    <t>B1500000119</t>
  </si>
  <si>
    <t>B1500000118</t>
  </si>
  <si>
    <t>ITCORP GONGLOSS, SRL</t>
  </si>
  <si>
    <t>BONNELLY BENIRDA HERNANDEZ HERRERA</t>
  </si>
  <si>
    <t>E450000007071</t>
  </si>
  <si>
    <t>E450000007064</t>
  </si>
  <si>
    <t>E450000006988</t>
  </si>
  <si>
    <t>E450000000349</t>
  </si>
  <si>
    <t>B1500000324</t>
  </si>
  <si>
    <t>B1500000093</t>
  </si>
  <si>
    <t>ADQUISICION DE CASETAS DE VOTACIONES, URNAS E IMPRESIONES DE MATERIALES DE VOTACIONES PARA ELECCION DE LA COMISION DE INTEGRIDAD GUBERNAMENTAL Y CUMPLIMIENTO NORMATIVO</t>
  </si>
  <si>
    <t>CECOMSA, SRL</t>
  </si>
  <si>
    <t>DRANGO CAPITAL, LTD</t>
  </si>
  <si>
    <t>ALTICE DOMINICANA, SA</t>
  </si>
  <si>
    <t>APARTA HOTEL PLAZA NACO, SRL</t>
  </si>
  <si>
    <t>DELTA COMERCIAL, SA</t>
  </si>
  <si>
    <t>SERVICIOS DE LEGALIZACION DE DIVERSOS CONTRATOS ELABORADOS EN EL MARCO DE LOS PROCEDIMIENTOS DE COMPRAS Y CONTRATACIONES GESTIONADOS POR LA DIGEMAPS</t>
  </si>
  <si>
    <t>CONTRATACION DE SERVICIOS DE CATERING PARA DIFERENTES ACTIVIDADES DE LA DIGEMAPS</t>
  </si>
  <si>
    <t>D´ANGELO HEREDIA DE LA CRUZ</t>
  </si>
  <si>
    <t>YOLENNY VALERIO PEREZ</t>
  </si>
  <si>
    <t>JACKSELL RAFAEL MONEGRO O´NEAL</t>
  </si>
  <si>
    <t>MANNY JOSE RODRIGUEZ NONA</t>
  </si>
  <si>
    <t>PEDRO MANUEL RAMOS ATHILL</t>
  </si>
  <si>
    <t>SERVICIO DE MANTENIMIENTO PREVENTIVO Y CORRECTIVO PARA LAS UNIDADES DE TRANSPORTE MARCA TOYOTA, MODELO HILUX UTILIZADAS POR ESTA DIRECCION</t>
  </si>
  <si>
    <t>TOTAL INDEMNIZADOS Y VACACIONES  JULIO-2026</t>
  </si>
  <si>
    <t>BLESCON PUBLICIDAD Y MARKETING, SRL</t>
  </si>
  <si>
    <t xml:space="preserve">ADQUISICION DE BOLIGRAFOS Y LIBRETAS PERSONALIZADOS Y HABLADORES EN ACRILICO Y GAFETES PARA ACTIVIDADES DE LA DIGEMAPS </t>
  </si>
  <si>
    <t>CONTRATACION DE SERVICIOS DE SEGURIDAD PRIVADA PARA RESGUARDAR LAS INSTALACIONES DEL NUEVO EDIFICIO ADMINISTRATIVO DIGEMAPS</t>
  </si>
  <si>
    <t>NOMBRE DEL ACREEDOR</t>
  </si>
  <si>
    <t>MONTO DE LA DEUDA RD$</t>
  </si>
  <si>
    <t>RELACION DE CUENTAS POR PAGAR A SUPLIDORES AL 31 DE JULIO 2026</t>
  </si>
  <si>
    <t>Preparado por:</t>
  </si>
  <si>
    <t>Revisado por:</t>
  </si>
  <si>
    <t>FACTURA NO.</t>
  </si>
  <si>
    <t>FECHA FACTURA</t>
  </si>
  <si>
    <t>FECHA FIN FACTURA</t>
  </si>
  <si>
    <t>MONTO PAGADO A LA FECHA RD$</t>
  </si>
  <si>
    <t>MONTO PENDIENTE RD$</t>
  </si>
  <si>
    <t>ESTADO</t>
  </si>
  <si>
    <t>COMPLETO</t>
  </si>
  <si>
    <t>FECHA 
DE PAGO</t>
  </si>
  <si>
    <t>NUMERO DE FACTURA O COMPROBANTE</t>
  </si>
  <si>
    <t>101796822</t>
  </si>
  <si>
    <t> GRUPO RAMOS, SA</t>
  </si>
  <si>
    <t>ADQUISICIÓN DE BONOS CANJEABLES PARA ACTIVIDADES DE LA DIGEMAPS</t>
  </si>
  <si>
    <t>RELACION DE CUENTAS POR PAGAR 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</si>
</sst>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_-&quot;RD$&quot;* #,##0.00_-;\-&quot;RD$&quot;* #,##0.00_-;_-&quot;RD$&quot;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116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0" borderId="0" xfId="0" applyFont="1"/>
    <xf numFmtId="164" fontId="8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5" fontId="8" fillId="4" borderId="5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3" fontId="5" fillId="2" borderId="5" xfId="3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4" fontId="7" fillId="4" borderId="7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1" applyFont="1" applyBorder="1" applyAlignment="1">
      <alignment horizontal="right"/>
    </xf>
    <xf numFmtId="164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4" fontId="9" fillId="0" borderId="0" xfId="1" applyFont="1" applyAlignment="1">
      <alignment horizontal="right"/>
    </xf>
    <xf numFmtId="4" fontId="3" fillId="0" borderId="0" xfId="0" applyNumberFormat="1" applyFont="1"/>
    <xf numFmtId="44" fontId="9" fillId="0" borderId="0" xfId="0" applyNumberFormat="1" applyFont="1"/>
    <xf numFmtId="4" fontId="9" fillId="0" borderId="0" xfId="0" applyNumberFormat="1" applyFont="1"/>
    <xf numFmtId="0" fontId="12" fillId="2" borderId="0" xfId="0" applyFont="1" applyFill="1"/>
    <xf numFmtId="0" fontId="12" fillId="2" borderId="0" xfId="0" applyFont="1" applyFill="1" applyAlignment="1">
      <alignment horizontal="center" wrapText="1"/>
    </xf>
    <xf numFmtId="44" fontId="12" fillId="2" borderId="0" xfId="1" applyFont="1" applyFill="1" applyAlignment="1">
      <alignment horizontal="right"/>
    </xf>
    <xf numFmtId="0" fontId="9" fillId="2" borderId="0" xfId="0" applyFont="1" applyFill="1"/>
    <xf numFmtId="43" fontId="9" fillId="0" borderId="0" xfId="3" applyFont="1"/>
    <xf numFmtId="0" fontId="4" fillId="0" borderId="5" xfId="0" applyFont="1" applyBorder="1" applyAlignment="1">
      <alignment horizontal="left" vertical="center" wrapText="1"/>
    </xf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12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44" fontId="9" fillId="2" borderId="0" xfId="1" applyFont="1" applyFill="1" applyAlignment="1">
      <alignment horizont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44" fontId="9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44" fontId="16" fillId="0" borderId="5" xfId="1" applyFont="1" applyFill="1" applyBorder="1" applyAlignment="1" applyProtection="1">
      <alignment horizontal="center" vertical="center"/>
      <protection locked="0"/>
    </xf>
    <xf numFmtId="44" fontId="16" fillId="0" borderId="5" xfId="1" applyFont="1" applyFill="1" applyBorder="1" applyAlignment="1" applyProtection="1">
      <alignment horizontal="center" vertical="center" wrapText="1"/>
      <protection locked="0"/>
    </xf>
    <xf numFmtId="49" fontId="12" fillId="2" borderId="0" xfId="0" applyNumberFormat="1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11" fillId="3" borderId="5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14" fontId="16" fillId="0" borderId="5" xfId="1" applyNumberFormat="1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Alignment="1">
      <alignment horizontal="center"/>
    </xf>
    <xf numFmtId="14" fontId="3" fillId="3" borderId="0" xfId="0" applyNumberFormat="1" applyFont="1" applyFill="1" applyAlignment="1">
      <alignment horizontal="center" vertical="center"/>
    </xf>
    <xf numFmtId="14" fontId="13" fillId="0" borderId="0" xfId="0" applyNumberFormat="1" applyFont="1" applyAlignment="1">
      <alignment horizontal="right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44" fontId="16" fillId="0" borderId="5" xfId="1" applyFont="1" applyFill="1" applyBorder="1" applyAlignment="1" applyProtection="1">
      <alignment horizontal="right" vertical="center"/>
      <protection locked="0"/>
    </xf>
    <xf numFmtId="0" fontId="17" fillId="0" borderId="0" xfId="0" applyFont="1"/>
    <xf numFmtId="44" fontId="3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4" fontId="9" fillId="0" borderId="0" xfId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horizontal="center" wrapText="1"/>
    </xf>
    <xf numFmtId="44" fontId="15" fillId="0" borderId="0" xfId="1" applyFont="1" applyAlignment="1">
      <alignment horizontal="center"/>
    </xf>
    <xf numFmtId="49" fontId="9" fillId="2" borderId="0" xfId="0" applyNumberFormat="1" applyFont="1" applyFill="1" applyAlignment="1">
      <alignment horizontal="center"/>
    </xf>
    <xf numFmtId="44" fontId="9" fillId="2" borderId="0" xfId="1" applyFont="1" applyFill="1" applyAlignment="1">
      <alignment horizontal="right"/>
    </xf>
    <xf numFmtId="44" fontId="3" fillId="0" borderId="5" xfId="1" applyFont="1" applyBorder="1" applyAlignment="1">
      <alignment horizontal="right"/>
    </xf>
    <xf numFmtId="0" fontId="9" fillId="0" borderId="5" xfId="0" applyFont="1" applyBorder="1"/>
    <xf numFmtId="44" fontId="3" fillId="0" borderId="5" xfId="1" applyFont="1" applyBorder="1" applyAlignment="1">
      <alignment horizontal="right" vertical="center"/>
    </xf>
    <xf numFmtId="44" fontId="9" fillId="0" borderId="5" xfId="1" applyFont="1" applyBorder="1" applyAlignment="1">
      <alignment horizontal="right" vertical="center"/>
    </xf>
    <xf numFmtId="49" fontId="15" fillId="0" borderId="0" xfId="0" applyNumberFormat="1" applyFont="1" applyAlignment="1">
      <alignment horizontal="center"/>
    </xf>
    <xf numFmtId="44" fontId="15" fillId="0" borderId="0" xfId="1" applyFont="1" applyAlignment="1">
      <alignment horizontal="right"/>
    </xf>
    <xf numFmtId="0" fontId="15" fillId="0" borderId="6" xfId="0" applyFont="1" applyBorder="1" applyAlignment="1">
      <alignment horizontal="center"/>
    </xf>
    <xf numFmtId="0" fontId="11" fillId="5" borderId="1" xfId="2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44" fontId="11" fillId="5" borderId="3" xfId="1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 wrapText="1"/>
    </xf>
    <xf numFmtId="49" fontId="11" fillId="5" borderId="5" xfId="2" applyNumberFormat="1" applyFont="1" applyFill="1" applyBorder="1" applyAlignment="1">
      <alignment horizontal="center" vertical="center" wrapText="1"/>
    </xf>
    <xf numFmtId="44" fontId="11" fillId="5" borderId="5" xfId="1" applyFont="1" applyFill="1" applyBorder="1" applyAlignment="1">
      <alignment horizontal="center" vertical="center" wrapText="1"/>
    </xf>
    <xf numFmtId="4" fontId="11" fillId="5" borderId="5" xfId="2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4" fontId="15" fillId="0" borderId="0" xfId="1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17" fontId="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7">
    <cellStyle name="Excel Built-in Normal" xfId="2" xr:uid="{EAB1CBCE-7B32-4168-9B8B-A2C2AFDC2D3A}"/>
    <cellStyle name="Millares" xfId="3" builtinId="3"/>
    <cellStyle name="Millares 2" xfId="6" xr:uid="{C97603CD-6059-40A2-B063-0A2E5A82D44B}"/>
    <cellStyle name="Millares 2 3" xfId="4" xr:uid="{CC6239BB-B144-4007-A46F-57B10B52BF05}"/>
    <cellStyle name="Moneda" xfId="1" builtinId="4"/>
    <cellStyle name="Normal" xfId="0" builtinId="0"/>
    <cellStyle name="Normal 2" xfId="5" xr:uid="{5F8E6C7F-A8B1-4ECF-A28A-ED6AE981F3C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1641928</xdr:colOff>
      <xdr:row>0</xdr:row>
      <xdr:rowOff>136072</xdr:rowOff>
    </xdr:from>
    <xdr:to>
      <xdr:col>4</xdr:col>
      <xdr:colOff>1267499</xdr:colOff>
      <xdr:row>4</xdr:row>
      <xdr:rowOff>201420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966DE1-DF9B-420C-996E-1126BE69C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7" b="21270"/>
        <a:stretch/>
      </xdr:blipFill>
      <xdr:spPr bwMode="auto">
        <a:xfrm>
          <a:off x="5832928" y="136072"/>
          <a:ext cx="2676746" cy="9693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1211031</xdr:colOff>
      <xdr:row>42</xdr:row>
      <xdr:rowOff>181429</xdr:rowOff>
    </xdr:from>
    <xdr:to>
      <xdr:col>3</xdr:col>
      <xdr:colOff>1616525</xdr:colOff>
      <xdr:row>42</xdr:row>
      <xdr:rowOff>190501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88EB676A-3717-2A42-5EBD-90877508CB5A}"/>
            </a:ext>
          </a:extLst>
        </xdr:cNvPr>
        <xdr:cNvCxnSpPr/>
      </xdr:nvCxnSpPr>
      <xdr:spPr>
        <a:xfrm flipV="1">
          <a:off x="1510388" y="25463500"/>
          <a:ext cx="4841423" cy="90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206821</xdr:colOff>
      <xdr:row>42</xdr:row>
      <xdr:rowOff>170547</xdr:rowOff>
    </xdr:from>
    <xdr:to>
      <xdr:col>4</xdr:col>
      <xdr:colOff>4506679</xdr:colOff>
      <xdr:row>42</xdr:row>
      <xdr:rowOff>179619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1ECE857-7180-46D6-992A-74169810EE6E}"/>
            </a:ext>
          </a:extLst>
        </xdr:cNvPr>
        <xdr:cNvCxnSpPr/>
      </xdr:nvCxnSpPr>
      <xdr:spPr>
        <a:xfrm flipV="1">
          <a:off x="7445821" y="25416333"/>
          <a:ext cx="4299858" cy="90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601004</xdr:colOff>
      <xdr:row>0</xdr:row>
      <xdr:rowOff>0</xdr:rowOff>
    </xdr:from>
    <xdr:to>
      <xdr:col>3</xdr:col>
      <xdr:colOff>1847924</xdr:colOff>
      <xdr:row>4</xdr:row>
      <xdr:rowOff>65137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BE461-B495-4DD3-BAE7-105B4C37F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3" t="21309" r="8412" b="18575"/>
        <a:stretch/>
      </xdr:blipFill>
      <xdr:spPr bwMode="auto">
        <a:xfrm>
          <a:off x="7911442" y="0"/>
          <a:ext cx="2830451" cy="1044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0</xdr:row>
      <xdr:rowOff>0</xdr:rowOff>
    </xdr:from>
    <xdr:to>
      <xdr:col>4</xdr:col>
      <xdr:colOff>571501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E7C3D-FE7E-4D21-9427-375EACCDB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51" r="4556" b="21289"/>
        <a:stretch/>
      </xdr:blipFill>
      <xdr:spPr bwMode="auto">
        <a:xfrm>
          <a:off x="3771901" y="0"/>
          <a:ext cx="3305174" cy="1276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B499-47AC-4AAE-ACBF-5573663C92DA}">
  <sheetPr>
    <pageSetUpPr fitToPage="1"/>
  </sheetPr>
  <dimension ref="B1:H46"/>
  <sheetViews>
    <sheetView view="pageBreakPreview" zoomScale="70" zoomScaleNormal="70" zoomScaleSheetLayoutView="70" workbookViewId="0">
      <selection activeCell="D10" sqref="D10"/>
    </sheetView>
  </sheetViews>
  <sheetFormatPr baseColWidth="10" defaultColWidth="11.42578125" defaultRowHeight="18.75" x14ac:dyDescent="0.3"/>
  <cols>
    <col min="1" max="1" width="4.140625" style="17" customWidth="1"/>
    <col min="2" max="3" width="31.85546875" style="18" customWidth="1"/>
    <col min="4" max="4" width="43.5703125" style="24" customWidth="1"/>
    <col min="5" max="5" width="68.42578125" style="23" customWidth="1"/>
    <col min="6" max="6" width="31.85546875" style="44" customWidth="1"/>
    <col min="7" max="7" width="18" style="17" bestFit="1" customWidth="1"/>
    <col min="8" max="8" width="15.5703125" style="17" bestFit="1" customWidth="1"/>
    <col min="9" max="9" width="13.28515625" style="17" bestFit="1" customWidth="1"/>
    <col min="10" max="10" width="14.85546875" style="17" bestFit="1" customWidth="1"/>
    <col min="11" max="16384" width="11.42578125" style="17"/>
  </cols>
  <sheetData>
    <row r="1" spans="2:6" x14ac:dyDescent="0.3">
      <c r="B1" s="38"/>
      <c r="C1" s="38"/>
      <c r="D1" s="39"/>
      <c r="E1" s="40"/>
      <c r="F1" s="41"/>
    </row>
    <row r="2" spans="2:6" x14ac:dyDescent="0.3">
      <c r="B2" s="38"/>
      <c r="C2" s="38"/>
      <c r="D2" s="39"/>
      <c r="E2" s="40"/>
      <c r="F2" s="41"/>
    </row>
    <row r="3" spans="2:6" x14ac:dyDescent="0.3">
      <c r="B3" s="38"/>
      <c r="C3" s="38"/>
      <c r="D3" s="39"/>
      <c r="E3" s="40"/>
      <c r="F3" s="41"/>
    </row>
    <row r="4" spans="2:6" x14ac:dyDescent="0.3">
      <c r="B4" s="38"/>
      <c r="C4" s="38"/>
      <c r="D4" s="39"/>
      <c r="E4" s="40"/>
      <c r="F4" s="41"/>
    </row>
    <row r="5" spans="2:6" x14ac:dyDescent="0.3">
      <c r="B5" s="38"/>
      <c r="C5" s="38"/>
      <c r="D5" s="39"/>
      <c r="E5" s="40"/>
      <c r="F5" s="41"/>
    </row>
    <row r="6" spans="2:6" x14ac:dyDescent="0.3">
      <c r="B6" s="96" t="s">
        <v>0</v>
      </c>
      <c r="C6" s="96"/>
      <c r="D6" s="96"/>
      <c r="E6" s="96"/>
      <c r="F6" s="96"/>
    </row>
    <row r="7" spans="2:6" x14ac:dyDescent="0.3">
      <c r="B7" s="96" t="s">
        <v>1</v>
      </c>
      <c r="C7" s="96"/>
      <c r="D7" s="96"/>
      <c r="E7" s="96"/>
      <c r="F7" s="96"/>
    </row>
    <row r="8" spans="2:6" ht="19.5" thickBot="1" x14ac:dyDescent="0.35">
      <c r="B8" s="96" t="s">
        <v>147</v>
      </c>
      <c r="C8" s="96"/>
      <c r="D8" s="96"/>
      <c r="E8" s="96"/>
      <c r="F8" s="96"/>
    </row>
    <row r="9" spans="2:6" s="18" customFormat="1" ht="19.5" thickBot="1" x14ac:dyDescent="0.35">
      <c r="B9" s="38"/>
      <c r="C9" s="38"/>
      <c r="D9" s="39"/>
      <c r="E9" s="39"/>
      <c r="F9" s="38"/>
    </row>
    <row r="10" spans="2:6" ht="69.95" customHeight="1" thickBot="1" x14ac:dyDescent="0.35">
      <c r="B10" s="85" t="s">
        <v>2</v>
      </c>
      <c r="C10" s="86" t="s">
        <v>158</v>
      </c>
      <c r="D10" s="85" t="s">
        <v>145</v>
      </c>
      <c r="E10" s="85" t="s">
        <v>4</v>
      </c>
      <c r="F10" s="87" t="s">
        <v>146</v>
      </c>
    </row>
    <row r="11" spans="2:6" s="64" customFormat="1" ht="76.5" customHeight="1" x14ac:dyDescent="0.3">
      <c r="B11" s="60">
        <v>46216</v>
      </c>
      <c r="C11" s="62" t="s">
        <v>95</v>
      </c>
      <c r="D11" s="61" t="s">
        <v>91</v>
      </c>
      <c r="E11" s="61" t="s">
        <v>127</v>
      </c>
      <c r="F11" s="63">
        <v>68392.800000000003</v>
      </c>
    </row>
    <row r="12" spans="2:6" s="64" customFormat="1" ht="56.1" customHeight="1" x14ac:dyDescent="0.3">
      <c r="B12" s="60">
        <v>46217</v>
      </c>
      <c r="C12" s="62" t="s">
        <v>96</v>
      </c>
      <c r="D12" s="61" t="s">
        <v>32</v>
      </c>
      <c r="E12" s="61" t="s">
        <v>67</v>
      </c>
      <c r="F12" s="63">
        <v>404622</v>
      </c>
    </row>
    <row r="13" spans="2:6" s="64" customFormat="1" ht="56.1" customHeight="1" x14ac:dyDescent="0.3">
      <c r="B13" s="60">
        <v>46217</v>
      </c>
      <c r="C13" s="62" t="s">
        <v>97</v>
      </c>
      <c r="D13" s="61" t="s">
        <v>32</v>
      </c>
      <c r="E13" s="61" t="s">
        <v>67</v>
      </c>
      <c r="F13" s="63">
        <v>169330</v>
      </c>
    </row>
    <row r="14" spans="2:6" s="64" customFormat="1" ht="56.1" customHeight="1" x14ac:dyDescent="0.3">
      <c r="B14" s="60">
        <v>46218</v>
      </c>
      <c r="C14" s="62" t="s">
        <v>29</v>
      </c>
      <c r="D14" s="61" t="s">
        <v>26</v>
      </c>
      <c r="E14" s="61" t="s">
        <v>28</v>
      </c>
      <c r="F14" s="63">
        <v>15953.6</v>
      </c>
    </row>
    <row r="15" spans="2:6" s="64" customFormat="1" ht="56.1" customHeight="1" x14ac:dyDescent="0.3">
      <c r="B15" s="60">
        <v>46220</v>
      </c>
      <c r="C15" s="62" t="s">
        <v>100</v>
      </c>
      <c r="D15" s="61" t="s">
        <v>128</v>
      </c>
      <c r="E15" s="61" t="s">
        <v>69</v>
      </c>
      <c r="F15" s="63">
        <v>839348.8</v>
      </c>
    </row>
    <row r="16" spans="2:6" s="64" customFormat="1" ht="56.1" customHeight="1" x14ac:dyDescent="0.3">
      <c r="B16" s="60">
        <v>46224</v>
      </c>
      <c r="C16" s="62" t="s">
        <v>85</v>
      </c>
      <c r="D16" s="61" t="s">
        <v>34</v>
      </c>
      <c r="E16" s="61" t="s">
        <v>33</v>
      </c>
      <c r="F16" s="63">
        <v>155986.56</v>
      </c>
    </row>
    <row r="17" spans="2:6" s="64" customFormat="1" ht="96.95" customHeight="1" x14ac:dyDescent="0.3">
      <c r="B17" s="60">
        <v>46224</v>
      </c>
      <c r="C17" s="62" t="s">
        <v>101</v>
      </c>
      <c r="D17" s="61" t="s">
        <v>98</v>
      </c>
      <c r="E17" s="61" t="s">
        <v>99</v>
      </c>
      <c r="F17" s="63">
        <v>140999.97</v>
      </c>
    </row>
    <row r="18" spans="2:6" s="64" customFormat="1" ht="78.95" customHeight="1" x14ac:dyDescent="0.3">
      <c r="B18" s="60">
        <v>46225</v>
      </c>
      <c r="C18" s="62" t="s">
        <v>103</v>
      </c>
      <c r="D18" s="61" t="s">
        <v>30</v>
      </c>
      <c r="E18" s="61" t="s">
        <v>102</v>
      </c>
      <c r="F18" s="63">
        <v>14416.32</v>
      </c>
    </row>
    <row r="19" spans="2:6" s="64" customFormat="1" ht="86.1" customHeight="1" x14ac:dyDescent="0.3">
      <c r="B19" s="60">
        <v>46225</v>
      </c>
      <c r="C19" s="62" t="s">
        <v>86</v>
      </c>
      <c r="D19" s="61" t="s">
        <v>30</v>
      </c>
      <c r="E19" s="61" t="s">
        <v>102</v>
      </c>
      <c r="F19" s="63">
        <v>81535.89</v>
      </c>
    </row>
    <row r="20" spans="2:6" s="64" customFormat="1" ht="81.599999999999994" customHeight="1" x14ac:dyDescent="0.3">
      <c r="B20" s="60">
        <v>46225</v>
      </c>
      <c r="C20" s="62" t="s">
        <v>104</v>
      </c>
      <c r="D20" s="61" t="s">
        <v>30</v>
      </c>
      <c r="E20" s="61" t="s">
        <v>102</v>
      </c>
      <c r="F20" s="63">
        <v>48838.35</v>
      </c>
    </row>
    <row r="21" spans="2:6" s="64" customFormat="1" ht="82.5" customHeight="1" x14ac:dyDescent="0.3">
      <c r="B21" s="60">
        <v>46225</v>
      </c>
      <c r="C21" s="62" t="s">
        <v>105</v>
      </c>
      <c r="D21" s="61" t="s">
        <v>30</v>
      </c>
      <c r="E21" s="61" t="s">
        <v>102</v>
      </c>
      <c r="F21" s="63">
        <v>17156.2</v>
      </c>
    </row>
    <row r="22" spans="2:6" s="64" customFormat="1" ht="56.1" customHeight="1" x14ac:dyDescent="0.3">
      <c r="B22" s="60">
        <v>46225</v>
      </c>
      <c r="C22" s="62" t="s">
        <v>113</v>
      </c>
      <c r="D22" s="61" t="s">
        <v>106</v>
      </c>
      <c r="E22" s="61" t="s">
        <v>107</v>
      </c>
      <c r="F22" s="63">
        <v>84757.02</v>
      </c>
    </row>
    <row r="23" spans="2:6" s="64" customFormat="1" ht="56.1" customHeight="1" x14ac:dyDescent="0.3">
      <c r="B23" s="60">
        <v>46225</v>
      </c>
      <c r="C23" s="62" t="s">
        <v>114</v>
      </c>
      <c r="D23" s="61" t="s">
        <v>106</v>
      </c>
      <c r="E23" s="61" t="s">
        <v>107</v>
      </c>
      <c r="F23" s="63">
        <v>48694.78</v>
      </c>
    </row>
    <row r="24" spans="2:6" s="64" customFormat="1" ht="56.1" customHeight="1" x14ac:dyDescent="0.3">
      <c r="B24" s="60" t="s">
        <v>108</v>
      </c>
      <c r="C24" s="62" t="s">
        <v>115</v>
      </c>
      <c r="D24" s="61" t="s">
        <v>129</v>
      </c>
      <c r="E24" s="61" t="s">
        <v>109</v>
      </c>
      <c r="F24" s="63">
        <v>34085952</v>
      </c>
    </row>
    <row r="25" spans="2:6" s="64" customFormat="1" ht="56.1" customHeight="1" x14ac:dyDescent="0.3">
      <c r="B25" s="60" t="s">
        <v>110</v>
      </c>
      <c r="C25" s="62" t="s">
        <v>116</v>
      </c>
      <c r="D25" s="61" t="s">
        <v>130</v>
      </c>
      <c r="E25" s="61" t="s">
        <v>74</v>
      </c>
      <c r="F25" s="63">
        <v>143682.18</v>
      </c>
    </row>
    <row r="26" spans="2:6" s="64" customFormat="1" ht="56.1" customHeight="1" x14ac:dyDescent="0.3">
      <c r="B26" s="60" t="s">
        <v>111</v>
      </c>
      <c r="C26" s="62" t="s">
        <v>117</v>
      </c>
      <c r="D26" s="61" t="s">
        <v>131</v>
      </c>
      <c r="E26" s="61" t="s">
        <v>112</v>
      </c>
      <c r="F26" s="63">
        <v>443486.1</v>
      </c>
    </row>
    <row r="27" spans="2:6" s="64" customFormat="1" ht="56.1" customHeight="1" x14ac:dyDescent="0.3">
      <c r="B27" s="60" t="s">
        <v>111</v>
      </c>
      <c r="C27" s="62" t="s">
        <v>118</v>
      </c>
      <c r="D27" s="61" t="s">
        <v>131</v>
      </c>
      <c r="E27" s="61" t="s">
        <v>112</v>
      </c>
      <c r="F27" s="63">
        <v>434295.7</v>
      </c>
    </row>
    <row r="28" spans="2:6" s="64" customFormat="1" ht="78" customHeight="1" x14ac:dyDescent="0.3">
      <c r="B28" s="60">
        <v>46231</v>
      </c>
      <c r="C28" s="62" t="s">
        <v>121</v>
      </c>
      <c r="D28" s="61" t="s">
        <v>132</v>
      </c>
      <c r="E28" s="61" t="s">
        <v>140</v>
      </c>
      <c r="F28" s="63">
        <v>56312.3</v>
      </c>
    </row>
    <row r="29" spans="2:6" s="64" customFormat="1" ht="80.099999999999994" customHeight="1" x14ac:dyDescent="0.3">
      <c r="B29" s="60">
        <v>46231</v>
      </c>
      <c r="C29" s="62" t="s">
        <v>122</v>
      </c>
      <c r="D29" s="61" t="s">
        <v>132</v>
      </c>
      <c r="E29" s="61" t="s">
        <v>140</v>
      </c>
      <c r="F29" s="63">
        <v>13578.64</v>
      </c>
    </row>
    <row r="30" spans="2:6" s="64" customFormat="1" ht="85.5" customHeight="1" x14ac:dyDescent="0.3">
      <c r="B30" s="60">
        <v>46231</v>
      </c>
      <c r="C30" s="62" t="s">
        <v>123</v>
      </c>
      <c r="D30" s="61" t="s">
        <v>132</v>
      </c>
      <c r="E30" s="61" t="s">
        <v>140</v>
      </c>
      <c r="F30" s="63">
        <v>16122.68</v>
      </c>
    </row>
    <row r="31" spans="2:6" s="64" customFormat="1" ht="56.1" customHeight="1" x14ac:dyDescent="0.3">
      <c r="B31" s="60">
        <v>46231</v>
      </c>
      <c r="C31" s="62" t="s">
        <v>124</v>
      </c>
      <c r="D31" s="61" t="s">
        <v>119</v>
      </c>
      <c r="E31" s="61" t="s">
        <v>69</v>
      </c>
      <c r="F31" s="63">
        <v>351113.6</v>
      </c>
    </row>
    <row r="32" spans="2:6" s="64" customFormat="1" ht="96.6" customHeight="1" x14ac:dyDescent="0.3">
      <c r="B32" s="60">
        <v>46231</v>
      </c>
      <c r="C32" s="62" t="s">
        <v>125</v>
      </c>
      <c r="D32" s="61" t="s">
        <v>120</v>
      </c>
      <c r="E32" s="61" t="s">
        <v>133</v>
      </c>
      <c r="F32" s="63">
        <v>23600</v>
      </c>
    </row>
    <row r="33" spans="2:8" s="64" customFormat="1" ht="56.1" customHeight="1" x14ac:dyDescent="0.3">
      <c r="B33" s="60">
        <v>46232</v>
      </c>
      <c r="C33" s="62" t="s">
        <v>126</v>
      </c>
      <c r="D33" s="61" t="s">
        <v>32</v>
      </c>
      <c r="E33" s="61" t="s">
        <v>134</v>
      </c>
      <c r="F33" s="63">
        <v>126732</v>
      </c>
    </row>
    <row r="34" spans="2:8" s="64" customFormat="1" ht="56.1" customHeight="1" x14ac:dyDescent="0.3">
      <c r="B34" s="60">
        <v>46238</v>
      </c>
      <c r="C34" s="62" t="s">
        <v>159</v>
      </c>
      <c r="D34" s="61" t="s">
        <v>160</v>
      </c>
      <c r="E34" s="61" t="s">
        <v>161</v>
      </c>
      <c r="F34" s="63">
        <v>4000000</v>
      </c>
    </row>
    <row r="35" spans="2:8" s="64" customFormat="1" ht="56.1" customHeight="1" x14ac:dyDescent="0.3">
      <c r="B35" s="60">
        <v>46239</v>
      </c>
      <c r="C35" s="62" t="s">
        <v>87</v>
      </c>
      <c r="D35" s="61" t="s">
        <v>34</v>
      </c>
      <c r="E35" s="61" t="s">
        <v>33</v>
      </c>
      <c r="F35" s="63">
        <v>161186.10999999999</v>
      </c>
    </row>
    <row r="36" spans="2:8" ht="57" customHeight="1" x14ac:dyDescent="0.3">
      <c r="B36" s="97" t="s">
        <v>10</v>
      </c>
      <c r="C36" s="98"/>
      <c r="D36" s="98"/>
      <c r="E36" s="99"/>
      <c r="F36" s="65">
        <f>SUM(F11:F35)</f>
        <v>41946093.600000001</v>
      </c>
      <c r="G36" s="33"/>
    </row>
    <row r="40" spans="2:8" s="73" customFormat="1" ht="23.25" x14ac:dyDescent="0.35">
      <c r="B40" s="94" t="s">
        <v>148</v>
      </c>
      <c r="C40" s="94"/>
      <c r="D40" s="94"/>
      <c r="E40" s="74" t="s">
        <v>149</v>
      </c>
      <c r="F40" s="75"/>
    </row>
    <row r="41" spans="2:8" ht="20.25" x14ac:dyDescent="0.3">
      <c r="C41" s="37"/>
      <c r="E41" s="37"/>
    </row>
    <row r="42" spans="2:8" x14ac:dyDescent="0.3">
      <c r="F42" s="67"/>
    </row>
    <row r="43" spans="2:8" x14ac:dyDescent="0.3">
      <c r="B43" s="66"/>
      <c r="C43" s="17"/>
      <c r="D43" s="17"/>
      <c r="E43" s="68"/>
      <c r="F43" s="67"/>
      <c r="G43" s="100"/>
      <c r="H43" s="100"/>
    </row>
    <row r="44" spans="2:8" s="73" customFormat="1" ht="23.25" x14ac:dyDescent="0.35">
      <c r="B44" s="95" t="s">
        <v>89</v>
      </c>
      <c r="C44" s="95"/>
      <c r="D44" s="95"/>
      <c r="E44" s="71" t="s">
        <v>49</v>
      </c>
      <c r="F44" s="72"/>
    </row>
    <row r="45" spans="2:8" s="73" customFormat="1" ht="33" customHeight="1" x14ac:dyDescent="0.35">
      <c r="B45" s="94" t="s">
        <v>90</v>
      </c>
      <c r="C45" s="94"/>
      <c r="D45" s="94"/>
      <c r="E45" s="70" t="s">
        <v>50</v>
      </c>
    </row>
    <row r="46" spans="2:8" ht="20.25" x14ac:dyDescent="0.3">
      <c r="F46" s="69"/>
    </row>
  </sheetData>
  <mergeCells count="8">
    <mergeCell ref="G43:H43"/>
    <mergeCell ref="B45:D45"/>
    <mergeCell ref="B44:D44"/>
    <mergeCell ref="B40:D40"/>
    <mergeCell ref="B6:F6"/>
    <mergeCell ref="B7:F7"/>
    <mergeCell ref="B8:F8"/>
    <mergeCell ref="B36:E36"/>
  </mergeCells>
  <conditionalFormatting sqref="C42 C1:C5 C37:C39 C47:C1048576 C9:C35">
    <cfRule type="duplicateValues" dxfId="2" priority="3"/>
  </conditionalFormatting>
  <conditionalFormatting sqref="E43">
    <cfRule type="duplicateValues" dxfId="1" priority="5"/>
  </conditionalFormatting>
  <conditionalFormatting sqref="F9">
    <cfRule type="duplicateValues" dxfId="0" priority="4"/>
  </conditionalFormatting>
  <printOptions horizontalCentered="1"/>
  <pageMargins left="0.31496062992125984" right="0.31496062992125984" top="0.15748031496062992" bottom="0.15748031496062992" header="0.31496062992125984" footer="0.31496062992125984"/>
  <pageSetup scale="36" fitToWidth="0" orientation="portrait" verticalDpi="300" r:id="rId1"/>
  <rowBreaks count="1" manualBreakCount="1">
    <brk id="2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10C8-625F-49D8-9465-0973DA22FCF4}">
  <dimension ref="A1:AU56"/>
  <sheetViews>
    <sheetView tabSelected="1" zoomScale="80" zoomScaleNormal="80" zoomScaleSheetLayoutView="70" workbookViewId="0">
      <selection activeCell="I41" sqref="I41"/>
    </sheetView>
  </sheetViews>
  <sheetFormatPr baseColWidth="10" defaultColWidth="11.42578125" defaultRowHeight="18.75" x14ac:dyDescent="0.3"/>
  <cols>
    <col min="1" max="1" width="46.7109375" style="24" customWidth="1"/>
    <col min="2" max="2" width="57.85546875" style="24" customWidth="1"/>
    <col min="3" max="3" width="22.5703125" style="17" customWidth="1"/>
    <col min="4" max="4" width="26.5703125" style="52" customWidth="1"/>
    <col min="5" max="5" width="24.85546875" style="25" customWidth="1"/>
    <col min="6" max="6" width="23.140625" style="25" customWidth="1"/>
    <col min="7" max="8" width="22.5703125" style="25" customWidth="1"/>
    <col min="9" max="9" width="22.5703125" style="17" customWidth="1"/>
    <col min="10" max="11" width="16.85546875" style="17" bestFit="1" customWidth="1"/>
    <col min="12" max="12" width="11.42578125" style="17"/>
    <col min="13" max="13" width="14.140625" style="17" bestFit="1" customWidth="1"/>
    <col min="14" max="16384" width="11.42578125" style="17"/>
  </cols>
  <sheetData>
    <row r="1" spans="1:47" s="32" customFormat="1" x14ac:dyDescent="0.3">
      <c r="A1" s="39"/>
      <c r="B1" s="39"/>
      <c r="D1" s="76"/>
      <c r="E1" s="77"/>
      <c r="F1" s="77"/>
      <c r="G1" s="77"/>
      <c r="H1" s="77"/>
    </row>
    <row r="2" spans="1:47" s="32" customFormat="1" x14ac:dyDescent="0.3">
      <c r="A2" s="39"/>
      <c r="B2" s="39"/>
      <c r="D2" s="76"/>
      <c r="E2" s="77"/>
      <c r="F2" s="77"/>
      <c r="G2" s="77"/>
      <c r="H2" s="77"/>
    </row>
    <row r="3" spans="1:47" s="32" customFormat="1" ht="20.25" x14ac:dyDescent="0.3">
      <c r="A3" s="30"/>
      <c r="B3" s="30"/>
      <c r="C3" s="29"/>
      <c r="D3" s="48"/>
      <c r="E3" s="31"/>
      <c r="F3" s="31"/>
      <c r="G3" s="31"/>
      <c r="H3" s="31"/>
      <c r="I3" s="29"/>
    </row>
    <row r="4" spans="1:47" s="32" customFormat="1" ht="20.25" x14ac:dyDescent="0.3">
      <c r="A4" s="30"/>
      <c r="B4" s="30"/>
      <c r="C4" s="29"/>
      <c r="D4" s="48"/>
      <c r="E4" s="31"/>
      <c r="F4" s="31"/>
      <c r="G4" s="31"/>
      <c r="H4" s="31"/>
      <c r="I4" s="29"/>
    </row>
    <row r="5" spans="1:47" s="32" customFormat="1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47" s="32" customFormat="1" x14ac:dyDescent="0.3">
      <c r="A6" s="96" t="s">
        <v>20</v>
      </c>
      <c r="B6" s="96"/>
      <c r="C6" s="96"/>
      <c r="D6" s="96"/>
      <c r="E6" s="96"/>
      <c r="F6" s="96"/>
      <c r="G6" s="96"/>
      <c r="H6" s="96"/>
      <c r="I6" s="96"/>
    </row>
    <row r="7" spans="1:47" x14ac:dyDescent="0.3">
      <c r="A7" s="96" t="s">
        <v>88</v>
      </c>
      <c r="B7" s="96"/>
      <c r="C7" s="96"/>
      <c r="D7" s="96"/>
      <c r="E7" s="96"/>
      <c r="F7" s="96"/>
      <c r="G7" s="96"/>
      <c r="H7" s="96"/>
      <c r="I7" s="96"/>
    </row>
    <row r="8" spans="1:47" s="18" customFormat="1" ht="23.25" x14ac:dyDescent="0.35">
      <c r="A8" s="35"/>
      <c r="B8" s="35"/>
      <c r="C8" s="36"/>
      <c r="D8" s="49"/>
      <c r="E8" s="49"/>
      <c r="F8" s="49"/>
      <c r="G8" s="49"/>
      <c r="H8" s="49"/>
      <c r="I8" s="49"/>
    </row>
    <row r="9" spans="1:47" ht="56.25" x14ac:dyDescent="0.3">
      <c r="A9" s="88" t="s">
        <v>3</v>
      </c>
      <c r="B9" s="88" t="s">
        <v>4</v>
      </c>
      <c r="C9" s="88" t="s">
        <v>150</v>
      </c>
      <c r="D9" s="89" t="s">
        <v>151</v>
      </c>
      <c r="E9" s="90" t="s">
        <v>21</v>
      </c>
      <c r="F9" s="90" t="s">
        <v>152</v>
      </c>
      <c r="G9" s="90" t="s">
        <v>153</v>
      </c>
      <c r="H9" s="90" t="s">
        <v>154</v>
      </c>
      <c r="I9" s="91" t="s">
        <v>155</v>
      </c>
    </row>
    <row r="10" spans="1:47" s="32" customFormat="1" ht="90.95" customHeight="1" x14ac:dyDescent="0.3">
      <c r="A10" s="47" t="s">
        <v>37</v>
      </c>
      <c r="B10" s="47" t="s">
        <v>144</v>
      </c>
      <c r="C10" s="46" t="s">
        <v>38</v>
      </c>
      <c r="D10" s="53">
        <v>46142</v>
      </c>
      <c r="E10" s="46">
        <v>155986.56</v>
      </c>
      <c r="F10" s="53">
        <v>46387</v>
      </c>
      <c r="G10" s="46">
        <v>155986.56</v>
      </c>
      <c r="H10" s="46">
        <f>+E10-G10</f>
        <v>0</v>
      </c>
      <c r="I10" s="46" t="s">
        <v>156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</row>
    <row r="11" spans="1:47" s="32" customFormat="1" ht="66" customHeight="1" x14ac:dyDescent="0.3">
      <c r="A11" s="42" t="s">
        <v>39</v>
      </c>
      <c r="B11" s="42" t="s">
        <v>40</v>
      </c>
      <c r="C11" s="43" t="s">
        <v>45</v>
      </c>
      <c r="D11" s="53">
        <v>46167</v>
      </c>
      <c r="E11" s="46">
        <v>50944.14</v>
      </c>
      <c r="F11" s="53">
        <v>46387</v>
      </c>
      <c r="G11" s="46">
        <v>50944.14</v>
      </c>
      <c r="H11" s="46">
        <f t="shared" ref="H11:H34" si="0">+E11-G11</f>
        <v>0</v>
      </c>
      <c r="I11" s="46" t="s">
        <v>156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</row>
    <row r="12" spans="1:47" s="32" customFormat="1" ht="66" customHeight="1" x14ac:dyDescent="0.3">
      <c r="A12" s="42" t="s">
        <v>41</v>
      </c>
      <c r="B12" s="42" t="s">
        <v>42</v>
      </c>
      <c r="C12" s="43" t="s">
        <v>46</v>
      </c>
      <c r="D12" s="53">
        <v>46154</v>
      </c>
      <c r="E12" s="46">
        <v>341901</v>
      </c>
      <c r="F12" s="53">
        <v>46387</v>
      </c>
      <c r="G12" s="46">
        <v>341901</v>
      </c>
      <c r="H12" s="46">
        <f t="shared" si="0"/>
        <v>0</v>
      </c>
      <c r="I12" s="46" t="s">
        <v>156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</row>
    <row r="13" spans="1:47" s="32" customFormat="1" ht="93" customHeight="1" x14ac:dyDescent="0.3">
      <c r="A13" s="42" t="s">
        <v>58</v>
      </c>
      <c r="B13" s="42" t="s">
        <v>59</v>
      </c>
      <c r="C13" s="43" t="s">
        <v>51</v>
      </c>
      <c r="D13" s="53">
        <v>46176</v>
      </c>
      <c r="E13" s="46">
        <v>149458</v>
      </c>
      <c r="F13" s="53">
        <v>46387</v>
      </c>
      <c r="G13" s="46">
        <v>149458</v>
      </c>
      <c r="H13" s="46">
        <f t="shared" si="0"/>
        <v>0</v>
      </c>
      <c r="I13" s="46" t="s">
        <v>156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</row>
    <row r="14" spans="1:47" s="32" customFormat="1" ht="78" customHeight="1" x14ac:dyDescent="0.3">
      <c r="A14" s="42" t="s">
        <v>34</v>
      </c>
      <c r="B14" s="42" t="s">
        <v>33</v>
      </c>
      <c r="C14" s="43" t="s">
        <v>52</v>
      </c>
      <c r="D14" s="53">
        <v>46171</v>
      </c>
      <c r="E14" s="46">
        <v>161186.10999999999</v>
      </c>
      <c r="F14" s="53">
        <v>46387</v>
      </c>
      <c r="G14" s="46">
        <v>161186.10999999999</v>
      </c>
      <c r="H14" s="46">
        <f t="shared" si="0"/>
        <v>0</v>
      </c>
      <c r="I14" s="46" t="s">
        <v>156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47" s="32" customFormat="1" ht="66" customHeight="1" x14ac:dyDescent="0.3">
      <c r="A15" s="42" t="s">
        <v>60</v>
      </c>
      <c r="B15" s="42" t="s">
        <v>61</v>
      </c>
      <c r="C15" s="43" t="s">
        <v>36</v>
      </c>
      <c r="D15" s="53">
        <v>46178</v>
      </c>
      <c r="E15" s="46">
        <v>246177.5</v>
      </c>
      <c r="F15" s="53">
        <v>46387</v>
      </c>
      <c r="G15" s="46">
        <v>246177.5</v>
      </c>
      <c r="H15" s="46">
        <f t="shared" si="0"/>
        <v>0</v>
      </c>
      <c r="I15" s="46" t="s">
        <v>156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 s="32" customFormat="1" ht="66" customHeight="1" x14ac:dyDescent="0.3">
      <c r="A16" s="42" t="s">
        <v>62</v>
      </c>
      <c r="B16" s="42" t="s">
        <v>63</v>
      </c>
      <c r="C16" s="43" t="s">
        <v>53</v>
      </c>
      <c r="D16" s="53">
        <v>46175</v>
      </c>
      <c r="E16" s="46">
        <v>333333.33</v>
      </c>
      <c r="F16" s="53">
        <v>46387</v>
      </c>
      <c r="G16" s="46">
        <v>333333.33</v>
      </c>
      <c r="H16" s="46">
        <f t="shared" si="0"/>
        <v>0</v>
      </c>
      <c r="I16" s="46" t="s">
        <v>156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 s="32" customFormat="1" ht="66" customHeight="1" x14ac:dyDescent="0.3">
      <c r="A17" s="42" t="s">
        <v>62</v>
      </c>
      <c r="B17" s="42" t="s">
        <v>63</v>
      </c>
      <c r="C17" s="43" t="s">
        <v>54</v>
      </c>
      <c r="D17" s="53">
        <v>46175</v>
      </c>
      <c r="E17" s="46">
        <v>333333.36</v>
      </c>
      <c r="F17" s="53">
        <v>46387</v>
      </c>
      <c r="G17" s="46">
        <v>333333.36</v>
      </c>
      <c r="H17" s="46">
        <f t="shared" si="0"/>
        <v>0</v>
      </c>
      <c r="I17" s="46" t="s">
        <v>156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 s="32" customFormat="1" ht="66" customHeight="1" x14ac:dyDescent="0.3">
      <c r="A18" s="42" t="s">
        <v>62</v>
      </c>
      <c r="B18" s="42" t="s">
        <v>63</v>
      </c>
      <c r="C18" s="43" t="s">
        <v>55</v>
      </c>
      <c r="D18" s="53">
        <v>46175</v>
      </c>
      <c r="E18" s="46">
        <v>333333.33</v>
      </c>
      <c r="F18" s="53">
        <v>46387</v>
      </c>
      <c r="G18" s="46">
        <v>333333.33</v>
      </c>
      <c r="H18" s="46">
        <f t="shared" si="0"/>
        <v>0</v>
      </c>
      <c r="I18" s="46" t="s">
        <v>156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 s="32" customFormat="1" ht="66" customHeight="1" x14ac:dyDescent="0.3">
      <c r="A19" s="42" t="s">
        <v>62</v>
      </c>
      <c r="B19" s="42" t="s">
        <v>63</v>
      </c>
      <c r="C19" s="43" t="s">
        <v>56</v>
      </c>
      <c r="D19" s="53">
        <v>46175</v>
      </c>
      <c r="E19" s="46">
        <v>333333.33</v>
      </c>
      <c r="F19" s="53">
        <v>46387</v>
      </c>
      <c r="G19" s="46">
        <v>333333.33</v>
      </c>
      <c r="H19" s="46">
        <f t="shared" si="0"/>
        <v>0</v>
      </c>
      <c r="I19" s="46" t="s">
        <v>156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 s="32" customFormat="1" ht="66" customHeight="1" x14ac:dyDescent="0.3">
      <c r="A20" s="42" t="s">
        <v>62</v>
      </c>
      <c r="B20" s="42" t="s">
        <v>63</v>
      </c>
      <c r="C20" s="43" t="s">
        <v>73</v>
      </c>
      <c r="D20" s="53">
        <v>46175</v>
      </c>
      <c r="E20" s="46">
        <v>333333.33</v>
      </c>
      <c r="F20" s="53">
        <v>46387</v>
      </c>
      <c r="G20" s="46">
        <v>333333.33</v>
      </c>
      <c r="H20" s="46">
        <f t="shared" si="0"/>
        <v>0</v>
      </c>
      <c r="I20" s="46" t="s">
        <v>156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 s="32" customFormat="1" ht="66" customHeight="1" x14ac:dyDescent="0.3">
      <c r="A21" s="42" t="s">
        <v>62</v>
      </c>
      <c r="B21" s="42" t="s">
        <v>63</v>
      </c>
      <c r="C21" s="43" t="s">
        <v>57</v>
      </c>
      <c r="D21" s="53">
        <v>46175</v>
      </c>
      <c r="E21" s="46">
        <v>333333.33</v>
      </c>
      <c r="F21" s="53">
        <v>46387</v>
      </c>
      <c r="G21" s="46">
        <v>333333.33</v>
      </c>
      <c r="H21" s="46">
        <f t="shared" si="0"/>
        <v>0</v>
      </c>
      <c r="I21" s="46" t="s">
        <v>156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47" s="32" customFormat="1" ht="75.75" customHeight="1" x14ac:dyDescent="0.3">
      <c r="A22" s="42" t="s">
        <v>35</v>
      </c>
      <c r="B22" s="42" t="s">
        <v>69</v>
      </c>
      <c r="C22" s="43" t="s">
        <v>47</v>
      </c>
      <c r="D22" s="53">
        <v>46170</v>
      </c>
      <c r="E22" s="46">
        <v>86999.63</v>
      </c>
      <c r="F22" s="53">
        <v>46387</v>
      </c>
      <c r="G22" s="46">
        <v>86999.63</v>
      </c>
      <c r="H22" s="46">
        <f t="shared" si="0"/>
        <v>0</v>
      </c>
      <c r="I22" s="46" t="s">
        <v>156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47" s="32" customFormat="1" ht="60.75" customHeight="1" x14ac:dyDescent="0.3">
      <c r="A23" s="42" t="s">
        <v>32</v>
      </c>
      <c r="B23" s="42" t="s">
        <v>67</v>
      </c>
      <c r="C23" s="43" t="s">
        <v>64</v>
      </c>
      <c r="D23" s="53" t="s">
        <v>65</v>
      </c>
      <c r="E23" s="46">
        <v>582330</v>
      </c>
      <c r="F23" s="53">
        <v>46387</v>
      </c>
      <c r="G23" s="46">
        <v>582330</v>
      </c>
      <c r="H23" s="46">
        <f t="shared" si="0"/>
        <v>0</v>
      </c>
      <c r="I23" s="46" t="s">
        <v>156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 s="32" customFormat="1" ht="60.75" customHeight="1" x14ac:dyDescent="0.3">
      <c r="A24" s="42" t="s">
        <v>32</v>
      </c>
      <c r="B24" s="42" t="s">
        <v>67</v>
      </c>
      <c r="C24" s="43" t="s">
        <v>66</v>
      </c>
      <c r="D24" s="53">
        <v>46182</v>
      </c>
      <c r="E24" s="46">
        <v>237746.4</v>
      </c>
      <c r="F24" s="53">
        <v>46387</v>
      </c>
      <c r="G24" s="46">
        <v>237746.4</v>
      </c>
      <c r="H24" s="46">
        <f t="shared" si="0"/>
        <v>0</v>
      </c>
      <c r="I24" s="46" t="s">
        <v>156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 s="32" customFormat="1" ht="60.75" customHeight="1" x14ac:dyDescent="0.3">
      <c r="A25" s="42" t="s">
        <v>43</v>
      </c>
      <c r="B25" s="42" t="s">
        <v>44</v>
      </c>
      <c r="C25" s="43" t="s">
        <v>48</v>
      </c>
      <c r="D25" s="53">
        <v>46164</v>
      </c>
      <c r="E25" s="46">
        <v>881129.6</v>
      </c>
      <c r="F25" s="53">
        <v>46387</v>
      </c>
      <c r="G25" s="46">
        <v>881129.6</v>
      </c>
      <c r="H25" s="46">
        <f t="shared" si="0"/>
        <v>0</v>
      </c>
      <c r="I25" s="46" t="s">
        <v>156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 s="32" customFormat="1" ht="86.1" customHeight="1" x14ac:dyDescent="0.3">
      <c r="A26" s="42" t="s">
        <v>68</v>
      </c>
      <c r="B26" s="42" t="s">
        <v>69</v>
      </c>
      <c r="C26" s="43" t="s">
        <v>71</v>
      </c>
      <c r="D26" s="53">
        <v>46189</v>
      </c>
      <c r="E26" s="46">
        <v>36072.6</v>
      </c>
      <c r="F26" s="53">
        <v>46387</v>
      </c>
      <c r="G26" s="46">
        <v>36072.6</v>
      </c>
      <c r="H26" s="46">
        <f t="shared" si="0"/>
        <v>0</v>
      </c>
      <c r="I26" s="46" t="s">
        <v>156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47" s="32" customFormat="1" ht="60.75" customHeight="1" x14ac:dyDescent="0.3">
      <c r="A27" s="42" t="s">
        <v>32</v>
      </c>
      <c r="B27" s="42" t="s">
        <v>70</v>
      </c>
      <c r="C27" s="43" t="s">
        <v>72</v>
      </c>
      <c r="D27" s="53">
        <v>46189</v>
      </c>
      <c r="E27" s="46">
        <v>18290</v>
      </c>
      <c r="F27" s="53">
        <v>46387</v>
      </c>
      <c r="G27" s="46">
        <v>18290</v>
      </c>
      <c r="H27" s="46">
        <f t="shared" si="0"/>
        <v>0</v>
      </c>
      <c r="I27" s="46" t="s">
        <v>156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 s="32" customFormat="1" ht="83.25" customHeight="1" x14ac:dyDescent="0.3">
      <c r="A28" s="42" t="s">
        <v>130</v>
      </c>
      <c r="B28" s="42" t="s">
        <v>74</v>
      </c>
      <c r="C28" s="43" t="s">
        <v>79</v>
      </c>
      <c r="D28" s="53">
        <v>46197</v>
      </c>
      <c r="E28" s="46">
        <v>275171.45</v>
      </c>
      <c r="F28" s="53">
        <v>46387</v>
      </c>
      <c r="G28" s="46">
        <v>275171.45</v>
      </c>
      <c r="H28" s="46">
        <f t="shared" si="0"/>
        <v>0</v>
      </c>
      <c r="I28" s="46" t="s">
        <v>156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 s="32" customFormat="1" ht="73.5" customHeight="1" x14ac:dyDescent="0.3">
      <c r="A29" s="42" t="s">
        <v>27</v>
      </c>
      <c r="B29" s="42" t="s">
        <v>75</v>
      </c>
      <c r="C29" s="43" t="s">
        <v>80</v>
      </c>
      <c r="D29" s="53">
        <v>46186</v>
      </c>
      <c r="E29" s="46">
        <v>98584.65</v>
      </c>
      <c r="F29" s="53">
        <v>46387</v>
      </c>
      <c r="G29" s="46">
        <v>98584.65</v>
      </c>
      <c r="H29" s="46">
        <f t="shared" si="0"/>
        <v>0</v>
      </c>
      <c r="I29" s="46" t="s">
        <v>156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</row>
    <row r="30" spans="1:47" s="32" customFormat="1" ht="84" customHeight="1" x14ac:dyDescent="0.3">
      <c r="A30" s="42" t="s">
        <v>27</v>
      </c>
      <c r="B30" s="42" t="s">
        <v>76</v>
      </c>
      <c r="C30" s="43" t="s">
        <v>81</v>
      </c>
      <c r="D30" s="53">
        <v>46186</v>
      </c>
      <c r="E30" s="46">
        <v>694735.02</v>
      </c>
      <c r="F30" s="53">
        <v>46387</v>
      </c>
      <c r="G30" s="46">
        <v>694735.02</v>
      </c>
      <c r="H30" s="46">
        <f t="shared" si="0"/>
        <v>0</v>
      </c>
      <c r="I30" s="46" t="s">
        <v>156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</row>
    <row r="31" spans="1:47" s="32" customFormat="1" ht="81.599999999999994" customHeight="1" x14ac:dyDescent="0.3">
      <c r="A31" s="42" t="s">
        <v>142</v>
      </c>
      <c r="B31" s="42" t="s">
        <v>77</v>
      </c>
      <c r="C31" s="43" t="s">
        <v>82</v>
      </c>
      <c r="D31" s="53">
        <v>46196</v>
      </c>
      <c r="E31" s="46">
        <v>136998</v>
      </c>
      <c r="F31" s="53">
        <v>46387</v>
      </c>
      <c r="G31" s="46">
        <v>136998</v>
      </c>
      <c r="H31" s="46">
        <f t="shared" si="0"/>
        <v>0</v>
      </c>
      <c r="I31" s="46" t="s">
        <v>156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 s="32" customFormat="1" ht="86.45" customHeight="1" x14ac:dyDescent="0.3">
      <c r="A32" s="42" t="s">
        <v>142</v>
      </c>
      <c r="B32" s="42" t="s">
        <v>143</v>
      </c>
      <c r="C32" s="43" t="s">
        <v>83</v>
      </c>
      <c r="D32" s="53">
        <v>46196</v>
      </c>
      <c r="E32" s="46">
        <v>182239.2</v>
      </c>
      <c r="F32" s="53">
        <v>46387</v>
      </c>
      <c r="G32" s="46">
        <v>182239.2</v>
      </c>
      <c r="H32" s="46">
        <f t="shared" si="0"/>
        <v>0</v>
      </c>
      <c r="I32" s="46" t="s">
        <v>156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47" s="32" customFormat="1" ht="72.599999999999994" customHeight="1" x14ac:dyDescent="0.3">
      <c r="A33" s="42" t="s">
        <v>91</v>
      </c>
      <c r="B33" s="42" t="s">
        <v>78</v>
      </c>
      <c r="C33" s="43" t="s">
        <v>84</v>
      </c>
      <c r="D33" s="53">
        <v>46190</v>
      </c>
      <c r="E33" s="46">
        <v>28320</v>
      </c>
      <c r="F33" s="53">
        <v>46387</v>
      </c>
      <c r="G33" s="46">
        <v>28320</v>
      </c>
      <c r="H33" s="46">
        <f t="shared" si="0"/>
        <v>0</v>
      </c>
      <c r="I33" s="46" t="s">
        <v>156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</row>
    <row r="34" spans="1:47" s="32" customFormat="1" ht="95.1" customHeight="1" x14ac:dyDescent="0.3">
      <c r="A34" s="42" t="s">
        <v>92</v>
      </c>
      <c r="B34" s="42" t="s">
        <v>93</v>
      </c>
      <c r="C34" s="43" t="s">
        <v>94</v>
      </c>
      <c r="D34" s="53">
        <v>46161</v>
      </c>
      <c r="E34" s="46">
        <v>84000</v>
      </c>
      <c r="F34" s="53">
        <v>46387</v>
      </c>
      <c r="G34" s="46">
        <v>84000</v>
      </c>
      <c r="H34" s="46">
        <f t="shared" si="0"/>
        <v>0</v>
      </c>
      <c r="I34" s="46" t="s">
        <v>156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</row>
    <row r="35" spans="1:47" ht="60" customHeight="1" x14ac:dyDescent="0.3">
      <c r="A35" s="108" t="s">
        <v>10</v>
      </c>
      <c r="B35" s="108"/>
      <c r="C35" s="108"/>
      <c r="D35" s="108"/>
      <c r="E35" s="80">
        <f>SUM(E10:E34)</f>
        <v>6448269.8700000001</v>
      </c>
      <c r="F35" s="80"/>
      <c r="G35" s="80">
        <f>SUM(G10:G34)</f>
        <v>6448269.8700000001</v>
      </c>
      <c r="H35" s="78"/>
      <c r="I35" s="79"/>
    </row>
    <row r="36" spans="1:47" x14ac:dyDescent="0.3">
      <c r="A36" s="19"/>
      <c r="B36" s="19"/>
      <c r="C36" s="19"/>
      <c r="D36" s="50"/>
      <c r="E36" s="20"/>
      <c r="F36" s="20"/>
      <c r="G36" s="20"/>
      <c r="H36" s="20"/>
    </row>
    <row r="37" spans="1:47" x14ac:dyDescent="0.3">
      <c r="A37" s="19"/>
      <c r="B37" s="19"/>
      <c r="C37" s="19"/>
      <c r="D37" s="50"/>
      <c r="E37" s="20"/>
      <c r="F37" s="20"/>
      <c r="G37" s="20"/>
      <c r="H37" s="20"/>
    </row>
    <row r="39" spans="1:47" x14ac:dyDescent="0.3">
      <c r="A39" s="109" t="s">
        <v>22</v>
      </c>
      <c r="B39" s="109"/>
      <c r="C39" s="109"/>
      <c r="D39" s="109"/>
      <c r="E39" s="109"/>
      <c r="F39" s="109"/>
      <c r="G39" s="109"/>
    </row>
    <row r="40" spans="1:47" ht="37.5" x14ac:dyDescent="0.3">
      <c r="A40" s="55" t="s">
        <v>13</v>
      </c>
      <c r="B40" s="21" t="s">
        <v>23</v>
      </c>
      <c r="C40" s="21" t="s">
        <v>14</v>
      </c>
      <c r="D40" s="21" t="s">
        <v>16</v>
      </c>
      <c r="E40" s="22" t="s">
        <v>17</v>
      </c>
      <c r="F40" s="51" t="s">
        <v>5</v>
      </c>
      <c r="G40" s="22" t="s">
        <v>157</v>
      </c>
    </row>
    <row r="41" spans="1:47" x14ac:dyDescent="0.3">
      <c r="A41" s="57">
        <v>46205</v>
      </c>
      <c r="B41" s="58" t="s">
        <v>135</v>
      </c>
      <c r="C41" s="10" t="s">
        <v>25</v>
      </c>
      <c r="D41" s="81">
        <v>0</v>
      </c>
      <c r="E41" s="81">
        <v>13497.92</v>
      </c>
      <c r="F41" s="81">
        <f>SUM(D41:E41)</f>
        <v>13497.92</v>
      </c>
      <c r="G41" s="9">
        <v>46205</v>
      </c>
    </row>
    <row r="42" spans="1:47" x14ac:dyDescent="0.3">
      <c r="A42" s="57">
        <v>46205</v>
      </c>
      <c r="B42" s="59" t="s">
        <v>136</v>
      </c>
      <c r="C42" s="10" t="s">
        <v>25</v>
      </c>
      <c r="D42" s="81">
        <v>0</v>
      </c>
      <c r="E42" s="81">
        <v>25053.07</v>
      </c>
      <c r="F42" s="81">
        <f t="shared" ref="F42:F45" si="1">SUM(D42:E42)</f>
        <v>25053.07</v>
      </c>
      <c r="G42" s="9">
        <v>46205</v>
      </c>
    </row>
    <row r="43" spans="1:47" x14ac:dyDescent="0.3">
      <c r="A43" s="57">
        <v>46205</v>
      </c>
      <c r="B43" s="59" t="s">
        <v>137</v>
      </c>
      <c r="C43" s="10" t="s">
        <v>25</v>
      </c>
      <c r="D43" s="81">
        <v>0</v>
      </c>
      <c r="E43" s="81">
        <v>13290.26</v>
      </c>
      <c r="F43" s="81">
        <f t="shared" si="1"/>
        <v>13290.26</v>
      </c>
      <c r="G43" s="9">
        <v>46205</v>
      </c>
    </row>
    <row r="44" spans="1:47" x14ac:dyDescent="0.3">
      <c r="A44" s="57">
        <v>46205</v>
      </c>
      <c r="B44" s="58" t="s">
        <v>138</v>
      </c>
      <c r="C44" s="10" t="s">
        <v>25</v>
      </c>
      <c r="D44" s="81">
        <v>0</v>
      </c>
      <c r="E44" s="81">
        <v>50106.14</v>
      </c>
      <c r="F44" s="81">
        <f t="shared" si="1"/>
        <v>50106.14</v>
      </c>
      <c r="G44" s="9">
        <v>46205</v>
      </c>
    </row>
    <row r="45" spans="1:47" x14ac:dyDescent="0.3">
      <c r="A45" s="57">
        <v>46205</v>
      </c>
      <c r="B45" s="58" t="s">
        <v>139</v>
      </c>
      <c r="C45" s="10" t="s">
        <v>25</v>
      </c>
      <c r="D45" s="81">
        <v>0</v>
      </c>
      <c r="E45" s="81">
        <v>25380</v>
      </c>
      <c r="F45" s="81">
        <f t="shared" si="1"/>
        <v>25380</v>
      </c>
      <c r="G45" s="9">
        <v>46205</v>
      </c>
    </row>
    <row r="46" spans="1:47" x14ac:dyDescent="0.3">
      <c r="A46" s="105" t="s">
        <v>10</v>
      </c>
      <c r="B46" s="106"/>
      <c r="C46" s="107"/>
      <c r="D46" s="80">
        <f t="shared" ref="D46" si="2">SUM(D41:D45)</f>
        <v>0</v>
      </c>
      <c r="E46" s="80">
        <f>SUM(E41:E45)</f>
        <v>127327.39</v>
      </c>
      <c r="F46" s="80">
        <f>SUM(F41:F45)</f>
        <v>127327.39</v>
      </c>
      <c r="G46" s="78"/>
    </row>
    <row r="50" spans="1:13" ht="23.25" x14ac:dyDescent="0.35">
      <c r="B50" s="74" t="s">
        <v>148</v>
      </c>
      <c r="C50" s="73"/>
      <c r="D50" s="82"/>
      <c r="E50" s="104" t="s">
        <v>149</v>
      </c>
      <c r="F50" s="104"/>
    </row>
    <row r="51" spans="1:13" ht="23.25" x14ac:dyDescent="0.35">
      <c r="B51" s="74"/>
      <c r="C51" s="73"/>
      <c r="D51" s="82"/>
      <c r="E51" s="83"/>
      <c r="F51" s="83"/>
    </row>
    <row r="52" spans="1:13" ht="23.25" x14ac:dyDescent="0.35">
      <c r="B52" s="74"/>
      <c r="C52" s="73"/>
      <c r="D52" s="82"/>
      <c r="E52" s="83"/>
      <c r="F52" s="83"/>
    </row>
    <row r="53" spans="1:13" ht="23.25" x14ac:dyDescent="0.35">
      <c r="A53" s="56"/>
      <c r="B53" s="84"/>
      <c r="C53" s="74"/>
      <c r="D53" s="70"/>
      <c r="E53" s="74"/>
      <c r="F53" s="74"/>
      <c r="I53" s="26"/>
    </row>
    <row r="54" spans="1:13" ht="23.25" x14ac:dyDescent="0.35">
      <c r="A54" s="54"/>
      <c r="B54" s="71" t="s">
        <v>89</v>
      </c>
      <c r="C54" s="74"/>
      <c r="D54" s="70"/>
      <c r="E54" s="102" t="s">
        <v>49</v>
      </c>
      <c r="F54" s="102"/>
      <c r="J54" s="27"/>
    </row>
    <row r="55" spans="1:13" ht="20.25" customHeight="1" x14ac:dyDescent="0.35">
      <c r="A55" s="54"/>
      <c r="B55" s="74" t="s">
        <v>90</v>
      </c>
      <c r="C55" s="74"/>
      <c r="D55" s="70"/>
      <c r="E55" s="103" t="s">
        <v>50</v>
      </c>
      <c r="F55" s="103"/>
      <c r="I55" s="33"/>
    </row>
    <row r="56" spans="1:13" ht="20.25" x14ac:dyDescent="0.3">
      <c r="A56" s="54"/>
      <c r="B56" s="37"/>
      <c r="C56" s="23"/>
      <c r="D56" s="18"/>
      <c r="E56" s="18"/>
      <c r="F56" s="101"/>
      <c r="G56" s="101"/>
      <c r="M56" s="28"/>
    </row>
  </sheetData>
  <mergeCells count="10">
    <mergeCell ref="A35:D35"/>
    <mergeCell ref="A5:I5"/>
    <mergeCell ref="A6:I6"/>
    <mergeCell ref="A7:I7"/>
    <mergeCell ref="A39:G39"/>
    <mergeCell ref="F56:G56"/>
    <mergeCell ref="E54:F54"/>
    <mergeCell ref="E55:F55"/>
    <mergeCell ref="E50:F50"/>
    <mergeCell ref="A46:C46"/>
  </mergeCells>
  <printOptions horizontalCentered="1"/>
  <pageMargins left="0.70866141732283472" right="0.70866141732283472" top="0.74803149606299213" bottom="0.74803149606299213" header="0.31496062992125984" footer="0.31496062992125984"/>
  <pageSetup scale="36" orientation="landscape" verticalDpi="300" r:id="rId1"/>
  <rowBreaks count="1" manualBreakCount="1">
    <brk id="2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2FED-BACC-4C94-909D-6DEF1AA429DD}">
  <sheetPr>
    <pageSetUpPr fitToPage="1"/>
  </sheetPr>
  <dimension ref="A1:J28"/>
  <sheetViews>
    <sheetView zoomScale="90" zoomScaleNormal="90" workbookViewId="0">
      <selection activeCell="A4" sqref="A4"/>
    </sheetView>
  </sheetViews>
  <sheetFormatPr baseColWidth="10" defaultColWidth="11.42578125" defaultRowHeight="15.75" x14ac:dyDescent="0.25"/>
  <cols>
    <col min="1" max="1" width="12.42578125" style="4" customWidth="1"/>
    <col min="2" max="2" width="23.85546875" style="4" customWidth="1"/>
    <col min="3" max="3" width="29.28515625" style="4" customWidth="1"/>
    <col min="4" max="4" width="46.140625" style="4" customWidth="1"/>
    <col min="5" max="5" width="25.85546875" style="4" customWidth="1"/>
    <col min="6" max="6" width="27.85546875" style="4" customWidth="1"/>
    <col min="7" max="7" width="14.28515625" style="4" bestFit="1" customWidth="1"/>
    <col min="8" max="9" width="11.42578125" style="4"/>
    <col min="10" max="10" width="13" style="4" bestFit="1" customWidth="1"/>
    <col min="11" max="16384" width="11.42578125" style="4"/>
  </cols>
  <sheetData>
    <row r="1" spans="1:7" x14ac:dyDescent="0.25">
      <c r="A1" s="1"/>
      <c r="B1" s="2"/>
      <c r="C1" s="2"/>
      <c r="D1" s="3"/>
      <c r="E1" s="3"/>
      <c r="F1" s="3"/>
      <c r="G1" s="2"/>
    </row>
    <row r="2" spans="1:7" x14ac:dyDescent="0.25">
      <c r="A2" s="1"/>
      <c r="B2" s="2"/>
      <c r="C2" s="2"/>
      <c r="D2" s="3"/>
      <c r="E2" s="3"/>
      <c r="F2" s="3"/>
      <c r="G2" s="2"/>
    </row>
    <row r="3" spans="1:7" x14ac:dyDescent="0.25">
      <c r="A3" s="1"/>
      <c r="B3" s="2"/>
      <c r="C3" s="2"/>
      <c r="D3" s="3"/>
      <c r="E3" s="3"/>
      <c r="F3" s="3"/>
      <c r="G3" s="2"/>
    </row>
    <row r="4" spans="1:7" x14ac:dyDescent="0.25">
      <c r="A4" s="1"/>
      <c r="B4" s="2"/>
      <c r="C4" s="2"/>
      <c r="D4" s="3"/>
      <c r="E4" s="3"/>
      <c r="F4" s="3"/>
      <c r="G4" s="2"/>
    </row>
    <row r="5" spans="1:7" x14ac:dyDescent="0.25">
      <c r="A5" s="1"/>
      <c r="B5" s="2"/>
      <c r="C5" s="2"/>
      <c r="D5" s="3"/>
      <c r="E5" s="3"/>
      <c r="F5" s="3"/>
      <c r="G5" s="2"/>
    </row>
    <row r="6" spans="1:7" x14ac:dyDescent="0.25">
      <c r="A6" s="1"/>
      <c r="B6" s="2"/>
      <c r="C6" s="2"/>
      <c r="D6" s="3"/>
      <c r="E6" s="3"/>
      <c r="F6" s="3"/>
      <c r="G6" s="2"/>
    </row>
    <row r="7" spans="1:7" x14ac:dyDescent="0.25">
      <c r="A7" s="1"/>
      <c r="B7" s="2"/>
      <c r="C7" s="2"/>
      <c r="D7" s="3"/>
      <c r="E7" s="3"/>
      <c r="F7" s="3"/>
      <c r="G7" s="2"/>
    </row>
    <row r="8" spans="1:7" ht="20.25" x14ac:dyDescent="0.3">
      <c r="A8" s="110" t="s">
        <v>0</v>
      </c>
      <c r="B8" s="110"/>
      <c r="C8" s="110"/>
      <c r="D8" s="110"/>
      <c r="E8" s="110"/>
      <c r="F8" s="110"/>
      <c r="G8" s="110"/>
    </row>
    <row r="9" spans="1:7" ht="20.25" x14ac:dyDescent="0.3">
      <c r="A9" s="110" t="s">
        <v>1</v>
      </c>
      <c r="B9" s="110"/>
      <c r="C9" s="110"/>
      <c r="D9" s="110"/>
      <c r="E9" s="110"/>
      <c r="F9" s="110"/>
      <c r="G9" s="110"/>
    </row>
    <row r="10" spans="1:7" ht="20.25" x14ac:dyDescent="0.3">
      <c r="A10" s="110" t="s">
        <v>162</v>
      </c>
      <c r="B10" s="110"/>
      <c r="C10" s="110"/>
      <c r="D10" s="110"/>
      <c r="E10" s="110"/>
      <c r="F10" s="110"/>
      <c r="G10" s="110"/>
    </row>
    <row r="11" spans="1:7" x14ac:dyDescent="0.25">
      <c r="A11" s="111"/>
      <c r="B11" s="111"/>
      <c r="C11" s="111"/>
      <c r="D11" s="111"/>
      <c r="E11" s="111"/>
      <c r="F11" s="111"/>
      <c r="G11" s="111"/>
    </row>
    <row r="12" spans="1:7" x14ac:dyDescent="0.25">
      <c r="A12" s="112" t="s">
        <v>11</v>
      </c>
      <c r="B12" s="112"/>
      <c r="C12" s="112"/>
      <c r="D12" s="112"/>
      <c r="E12" s="112"/>
      <c r="F12" s="112"/>
      <c r="G12" s="112"/>
    </row>
    <row r="13" spans="1:7" ht="31.5" x14ac:dyDescent="0.25">
      <c r="A13" s="5" t="s">
        <v>12</v>
      </c>
      <c r="B13" s="5" t="s">
        <v>13</v>
      </c>
      <c r="C13" s="5" t="s">
        <v>14</v>
      </c>
      <c r="D13" s="6" t="s">
        <v>15</v>
      </c>
      <c r="E13" s="6" t="s">
        <v>16</v>
      </c>
      <c r="F13" s="6" t="s">
        <v>17</v>
      </c>
      <c r="G13" s="7" t="s">
        <v>18</v>
      </c>
    </row>
    <row r="14" spans="1:7" x14ac:dyDescent="0.25">
      <c r="A14" s="8">
        <v>1</v>
      </c>
      <c r="B14" s="9"/>
      <c r="C14" s="10" t="s">
        <v>31</v>
      </c>
      <c r="D14" s="34"/>
      <c r="E14" s="12"/>
      <c r="F14" s="12"/>
      <c r="G14" s="12"/>
    </row>
    <row r="15" spans="1:7" x14ac:dyDescent="0.25">
      <c r="A15" s="8">
        <v>2</v>
      </c>
      <c r="B15" s="9"/>
      <c r="C15" s="10" t="s">
        <v>31</v>
      </c>
      <c r="D15" s="11"/>
      <c r="E15" s="12"/>
      <c r="F15" s="12"/>
      <c r="G15" s="12"/>
    </row>
    <row r="16" spans="1:7" x14ac:dyDescent="0.25">
      <c r="A16" s="8">
        <v>3</v>
      </c>
      <c r="B16" s="9"/>
      <c r="C16" s="10" t="s">
        <v>31</v>
      </c>
      <c r="D16" s="11"/>
      <c r="E16" s="12"/>
      <c r="F16" s="12"/>
      <c r="G16" s="12">
        <f>E16+F16</f>
        <v>0</v>
      </c>
    </row>
    <row r="17" spans="1:10" x14ac:dyDescent="0.25">
      <c r="A17" s="8">
        <v>4</v>
      </c>
      <c r="B17" s="9"/>
      <c r="C17" s="10"/>
      <c r="D17" s="11"/>
      <c r="E17" s="12"/>
      <c r="F17" s="12"/>
      <c r="G17" s="12">
        <f>+E17+F17</f>
        <v>0</v>
      </c>
    </row>
    <row r="18" spans="1:10" ht="16.5" thickBot="1" x14ac:dyDescent="0.3">
      <c r="A18" s="13"/>
      <c r="B18" s="115" t="s">
        <v>141</v>
      </c>
      <c r="C18" s="115"/>
      <c r="D18" s="115"/>
      <c r="E18" s="14">
        <f>SUM(E14:E17)</f>
        <v>0</v>
      </c>
      <c r="F18" s="14">
        <f>SUM(F14:F17)</f>
        <v>0</v>
      </c>
      <c r="G18" s="14">
        <f>SUM(G14:G17)</f>
        <v>0</v>
      </c>
    </row>
    <row r="19" spans="1:10" ht="16.5" thickTop="1" x14ac:dyDescent="0.25">
      <c r="G19" s="4" t="s">
        <v>19</v>
      </c>
    </row>
    <row r="20" spans="1:10" x14ac:dyDescent="0.25">
      <c r="G20" s="4" t="s">
        <v>19</v>
      </c>
    </row>
    <row r="21" spans="1:10" x14ac:dyDescent="0.25">
      <c r="G21" s="4" t="s">
        <v>19</v>
      </c>
      <c r="J21" s="16"/>
    </row>
    <row r="22" spans="1:10" s="15" customFormat="1" x14ac:dyDescent="0.25">
      <c r="A22" s="4"/>
      <c r="B22" s="4"/>
      <c r="C22" s="4"/>
      <c r="D22" s="4"/>
      <c r="E22" s="4"/>
      <c r="F22" s="4"/>
      <c r="G22" s="4"/>
    </row>
    <row r="23" spans="1:10" s="15" customFormat="1" x14ac:dyDescent="0.25">
      <c r="A23" s="4"/>
      <c r="B23" s="4"/>
      <c r="C23" s="4"/>
      <c r="D23" s="4"/>
      <c r="E23" s="4"/>
      <c r="F23" s="4"/>
      <c r="G23" s="4"/>
    </row>
    <row r="24" spans="1:10" ht="18.75" x14ac:dyDescent="0.3">
      <c r="B24" s="66" t="s">
        <v>6</v>
      </c>
      <c r="C24" s="17"/>
      <c r="E24" s="92" t="s">
        <v>7</v>
      </c>
      <c r="F24" s="114"/>
      <c r="G24" s="114"/>
    </row>
    <row r="25" spans="1:10" ht="18.75" x14ac:dyDescent="0.3">
      <c r="B25" s="17"/>
      <c r="C25" s="93" t="s">
        <v>89</v>
      </c>
      <c r="D25" s="45"/>
      <c r="E25" s="18"/>
      <c r="F25" s="109" t="s">
        <v>49</v>
      </c>
      <c r="G25" s="109"/>
    </row>
    <row r="26" spans="1:10" ht="15.75" customHeight="1" x14ac:dyDescent="0.3">
      <c r="B26" s="17"/>
      <c r="C26" s="24" t="s">
        <v>90</v>
      </c>
      <c r="D26" s="45"/>
      <c r="E26" s="18"/>
      <c r="F26" s="113" t="s">
        <v>50</v>
      </c>
      <c r="G26" s="113"/>
    </row>
    <row r="27" spans="1:10" ht="18.75" x14ac:dyDescent="0.3">
      <c r="B27" s="17"/>
      <c r="C27" s="18" t="s">
        <v>8</v>
      </c>
      <c r="D27" s="45" t="s">
        <v>24</v>
      </c>
      <c r="E27" s="18"/>
      <c r="F27" s="113" t="s">
        <v>9</v>
      </c>
      <c r="G27" s="113"/>
    </row>
    <row r="28" spans="1:10" ht="18.75" x14ac:dyDescent="0.3">
      <c r="B28" s="17"/>
      <c r="C28" s="17"/>
    </row>
  </sheetData>
  <mergeCells count="10">
    <mergeCell ref="F26:G26"/>
    <mergeCell ref="F25:G25"/>
    <mergeCell ref="F24:G24"/>
    <mergeCell ref="F27:G27"/>
    <mergeCell ref="B18:D18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68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CXP PROVEEDORES JULIO 2026</vt:lpstr>
      <vt:lpstr>PAGADAS JULIO 2026</vt:lpstr>
      <vt:lpstr>INDEMNIZACION 2026</vt:lpstr>
      <vt:lpstr>'CXP PROVEEDORES JULIO 2026'!Área_de_impresión</vt:lpstr>
      <vt:lpstr>'PAGADAS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Rosario De los Santos</dc:creator>
  <cp:lastModifiedBy>JHAJAIRA VANESSA BAUTISTA PONCEANO</cp:lastModifiedBy>
  <cp:lastPrinted>2026-08-05T19:33:59Z</cp:lastPrinted>
  <dcterms:created xsi:type="dcterms:W3CDTF">2015-06-05T18:19:34Z</dcterms:created>
  <dcterms:modified xsi:type="dcterms:W3CDTF">2026-08-06T13:40:26Z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2025-08-18T14:47:08Z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dbdc38b2-c8c5-4423-a47c-3016d0daa85b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